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00" windowWidth="17400" windowHeight="11415" activeTab="0"/>
  </bookViews>
  <sheets>
    <sheet name="Моя десятка" sheetId="1" r:id="rId1"/>
    <sheet name="Татьяна Ялыжко" sheetId="2" state="hidden" r:id="rId2"/>
    <sheet name="Реферальные" sheetId="3" r:id="rId3"/>
    <sheet name="Баланс" sheetId="4" state="hidden" r:id="rId4"/>
    <sheet name="Виктор Широких" sheetId="5" state="hidden" r:id="rId5"/>
    <sheet name="Шутарев" sheetId="6" state="hidden" r:id="rId6"/>
    <sheet name="Метсо" sheetId="7" state="hidden" r:id="rId7"/>
    <sheet name="Финансовый баланс" sheetId="8" state="hidden" r:id="rId8"/>
    <sheet name="Вера Осетрова" sheetId="9" state="hidden" r:id="rId9"/>
    <sheet name="Ёлушкина" sheetId="10" state="hidden" r:id="rId10"/>
    <sheet name="Наталья Семенкова" sheetId="11" state="hidden" r:id="rId11"/>
    <sheet name="Ребрикова" sheetId="12" state="hidden" r:id="rId12"/>
    <sheet name="Ялыжко" sheetId="13" state="hidden" r:id="rId13"/>
    <sheet name="Галицкая" sheetId="14" state="hidden" r:id="rId14"/>
    <sheet name="Токарик" sheetId="15" state="hidden" r:id="rId15"/>
    <sheet name="Бочковская" sheetId="16" state="hidden" r:id="rId16"/>
    <sheet name="Мулюкина" sheetId="17" state="hidden" r:id="rId17"/>
    <sheet name="Бабанин" sheetId="18" state="hidden" r:id="rId18"/>
    <sheet name="Яркина" sheetId="19" state="hidden" r:id="rId19"/>
    <sheet name="Косак" sheetId="20" state="hidden" r:id="rId20"/>
    <sheet name="Кашина" sheetId="21" state="hidden" r:id="rId21"/>
    <sheet name="Андрусенко" sheetId="22" state="hidden" r:id="rId22"/>
    <sheet name="Каганов" sheetId="23" state="hidden" r:id="rId23"/>
    <sheet name="Деньги ячейки" sheetId="24" r:id="rId24"/>
    <sheet name="Калькулятор" sheetId="25" r:id="rId25"/>
  </sheets>
  <definedNames/>
  <calcPr fullCalcOnLoad="1"/>
</workbook>
</file>

<file path=xl/comments15.xml><?xml version="1.0" encoding="utf-8"?>
<comments xmlns="http://schemas.openxmlformats.org/spreadsheetml/2006/main">
  <authors>
    <author>AsposeUser</author>
  </authors>
  <commentList>
    <comment ref="B2" authorId="0">
      <text>
        <r>
          <rPr>
            <sz val="10"/>
            <rFont val="Arial"/>
            <family val="2"/>
          </rPr>
          <t>Галицкая С.Ф.-1
Ребрикова А.А.-1
Бабанин А.И.-1
Яркина И.А.-1
Андрусенко C.С.-2</t>
        </r>
      </text>
    </comment>
  </commentList>
</comments>
</file>

<file path=xl/comments18.xml><?xml version="1.0" encoding="utf-8"?>
<comments xmlns="http://schemas.openxmlformats.org/spreadsheetml/2006/main">
  <authors>
    <author>AsposeUser</author>
  </authors>
  <commentList>
    <comment ref="B2" authorId="0">
      <text>
        <r>
          <rPr>
            <sz val="10"/>
            <rFont val="Arial"/>
            <family val="2"/>
          </rPr>
          <t>Андрусенко C.С.-1</t>
        </r>
      </text>
    </comment>
  </commentList>
</comments>
</file>

<file path=xl/comments9.xml><?xml version="1.0" encoding="utf-8"?>
<comments xmlns="http://schemas.openxmlformats.org/spreadsheetml/2006/main">
  <authors>
    <author>AsposeUser</author>
  </authors>
  <commentList>
    <comment ref="B2" authorId="0">
      <text>
        <r>
          <rPr>
            <sz val="10"/>
            <rFont val="Arial"/>
            <family val="2"/>
          </rPr>
          <t xml:space="preserve">Осетровa В.А.-1
Семенкова Н.С.-2
Ёлушкина Н.И.-2
</t>
        </r>
      </text>
    </comment>
    <comment ref="B9" authorId="0">
      <text>
        <r>
          <rPr>
            <sz val="10"/>
            <rFont val="Arial"/>
            <family val="2"/>
          </rPr>
          <t>Семенкова Н.С.-1
Ёлушкина Н.И.-1</t>
        </r>
      </text>
    </comment>
  </commentList>
</comments>
</file>

<file path=xl/sharedStrings.xml><?xml version="1.0" encoding="utf-8"?>
<sst xmlns="http://schemas.openxmlformats.org/spreadsheetml/2006/main" count="817" uniqueCount="286">
  <si>
    <t>Широких Виктор Анатольевич</t>
  </si>
  <si>
    <t>2594.93  $</t>
  </si>
  <si>
    <t>1045,18 $ (20%Ёлушкина)</t>
  </si>
  <si>
    <t>$ (20%Яркина)</t>
  </si>
  <si>
    <t>Дата выдачи</t>
  </si>
  <si>
    <t>693,06 $ (20%Семенкова)</t>
  </si>
  <si>
    <t>Счёт в СберБанке</t>
  </si>
  <si>
    <t xml:space="preserve"> $ (20 000 руб)</t>
  </si>
  <si>
    <t>28,7032 руб</t>
  </si>
  <si>
    <t>67,92 $ (2000 руб)</t>
  </si>
  <si>
    <t>54.88  $</t>
  </si>
  <si>
    <t>2.73 $ (деп.12мес.)</t>
  </si>
  <si>
    <t>Бонусы</t>
  </si>
  <si>
    <t>24,94 $ (16/08)(60%)</t>
  </si>
  <si>
    <t>Общий счет десятки - СБ РФ</t>
  </si>
  <si>
    <t>ОСТАТОК</t>
  </si>
  <si>
    <t xml:space="preserve"> </t>
  </si>
  <si>
    <t>Максим Осетров</t>
  </si>
  <si>
    <t>5 629,5 $</t>
  </si>
  <si>
    <t>Осетров Максим Михайлович</t>
  </si>
  <si>
    <t>4754,59 $ (140 000 руб)</t>
  </si>
  <si>
    <t>Кашина Татьяна Павловна</t>
  </si>
  <si>
    <t>Татьяна Кашина</t>
  </si>
  <si>
    <t>-</t>
  </si>
  <si>
    <t>346,53 $ (10%Семенкова)</t>
  </si>
  <si>
    <t>Прогноз выигрыша</t>
  </si>
  <si>
    <t>28,8576 руб</t>
  </si>
  <si>
    <t>0,80 $ (деп.12мес.)</t>
  </si>
  <si>
    <t>semenkova1@gmail.com</t>
  </si>
  <si>
    <t>Ёлушкин Егор Владимирович</t>
  </si>
  <si>
    <t>Галицкая Светлана Федоровна</t>
  </si>
  <si>
    <t>339,61 $ (10 000 руб)</t>
  </si>
  <si>
    <t> 8 (924) 3325186</t>
  </si>
  <si>
    <t>3.15 $ (деп.12мес.)</t>
  </si>
  <si>
    <t>9,67 $ (16/08)(40%)</t>
  </si>
  <si>
    <t>mirworcom@gmail.com</t>
  </si>
  <si>
    <t>8 (924) 265-76-71</t>
  </si>
  <si>
    <t>7 030,87 $</t>
  </si>
  <si>
    <t>г. Санкт-Петербург</t>
  </si>
  <si>
    <t>5,70 $ (11/08)(30%)</t>
  </si>
  <si>
    <t>Токарик Александр Иосифович</t>
  </si>
  <si>
    <t>Skype: vikcheroky</t>
  </si>
  <si>
    <t>0,98 $ (деп.3мес.)</t>
  </si>
  <si>
    <t>tanakan49@gmail.com</t>
  </si>
  <si>
    <t>Пенсионер</t>
  </si>
  <si>
    <t>98.56  $</t>
  </si>
  <si>
    <t>29,3065 руб</t>
  </si>
  <si>
    <t>23,01 $ (11/08)(60%)</t>
  </si>
  <si>
    <t>г. Воронеж</t>
  </si>
  <si>
    <t>Skype: alextok3</t>
  </si>
  <si>
    <t>Семенкова Наталья Сергеевна</t>
  </si>
  <si>
    <t>Skype: amallir</t>
  </si>
  <si>
    <t>8 (919) 700-18-35</t>
  </si>
  <si>
    <t>1,58 $ (деп.12мес.)</t>
  </si>
  <si>
    <t>Ялыжко Татьяна Николаевна</t>
  </si>
  <si>
    <t>Широких Ольга Михайловна</t>
  </si>
  <si>
    <t>28,7207 руб</t>
  </si>
  <si>
    <t>Егор Ёлушкин</t>
  </si>
  <si>
    <t>Виктор Широких</t>
  </si>
  <si>
    <t>Skype: olga_yzkaya</t>
  </si>
  <si>
    <t>Сумма покупки</t>
  </si>
  <si>
    <t>Счёт в Perfect Money</t>
  </si>
  <si>
    <t>8 (951) 009-33-85</t>
  </si>
  <si>
    <t>8 (953) 220-94-66</t>
  </si>
  <si>
    <t>8 (937) 253-81-02</t>
  </si>
  <si>
    <t>Ёлушкина Нина Ивановна</t>
  </si>
  <si>
    <t>1,49 $ (деп.3мес.)</t>
  </si>
  <si>
    <t>Андрусенко Сергей Сергеевич</t>
  </si>
  <si>
    <t>Десятник (30%)</t>
  </si>
  <si>
    <t>1,4386 дол</t>
  </si>
  <si>
    <t>3,36 $ (деп.3мес.)</t>
  </si>
  <si>
    <t>Курс доллара</t>
  </si>
  <si>
    <t>9,89 $ (18/08)(40%)</t>
  </si>
  <si>
    <t xml:space="preserve"> Вагизова Ольга Вячеславовна</t>
  </si>
  <si>
    <t>8,39 $ (04/08)(40%)</t>
  </si>
  <si>
    <t>Всего денег в десятке</t>
  </si>
  <si>
    <t>280,90 $</t>
  </si>
  <si>
    <t>876,83 $ (обычные)</t>
  </si>
  <si>
    <t>№ п/п</t>
  </si>
  <si>
    <t>3,14 $ (деп.3мес.)</t>
  </si>
  <si>
    <t>8 (952) 664-60-30</t>
  </si>
  <si>
    <t>14,66 $ (11/08)(50%)</t>
  </si>
  <si>
    <t>Каганов Александр Александрович</t>
  </si>
  <si>
    <t>9,14 $ (11/08)(40%)</t>
  </si>
  <si>
    <t>Сумма выдачи</t>
  </si>
  <si>
    <t>2,95 $ (деп.12мес.)</t>
  </si>
  <si>
    <t xml:space="preserve"> 2562,27 $ (75 000 руб)</t>
  </si>
  <si>
    <t>8 (920) 21-222-59</t>
  </si>
  <si>
    <t>34 627-695-602</t>
  </si>
  <si>
    <t>Приморского края)</t>
  </si>
  <si>
    <t>Татьяна Ялыжко</t>
  </si>
  <si>
    <t>9 851,62  $</t>
  </si>
  <si>
    <t>3465,29 $ (100 000 руб)</t>
  </si>
  <si>
    <t>5225,90 $ (150 000 руб)</t>
  </si>
  <si>
    <t>8 (918) 038-05-20</t>
  </si>
  <si>
    <t>Украина, г. Днепропетровск</t>
  </si>
  <si>
    <t>28,5210 руб</t>
  </si>
  <si>
    <t>Вера Осетрова</t>
  </si>
  <si>
    <t>o.yzkaya@gmail.com</t>
  </si>
  <si>
    <t>Косак Нина Григорьевна</t>
  </si>
  <si>
    <t>г. Астрахань</t>
  </si>
  <si>
    <t>any.mm11@gmail.com</t>
  </si>
  <si>
    <t>Украина, Донецкая обл.</t>
  </si>
  <si>
    <t>522,59 $ (10%Ёлушкина)</t>
  </si>
  <si>
    <t>lexmmm03@gmail.com</t>
  </si>
  <si>
    <t>9868.51  $</t>
  </si>
  <si>
    <t>Кошелек десятки в Perfect Money</t>
  </si>
  <si>
    <t>1,27 $ (деп.12мес.)</t>
  </si>
  <si>
    <t>91.16  $</t>
  </si>
  <si>
    <t>8 (950) 539-78-08</t>
  </si>
  <si>
    <t>102,37 $ (3000 руб)</t>
  </si>
  <si>
    <t>Skype: lexmmm03</t>
  </si>
  <si>
    <t>(г. Ейск, Краснодарский край)</t>
  </si>
  <si>
    <t>581,42 $ (обычные)</t>
  </si>
  <si>
    <t>5629.50  $</t>
  </si>
  <si>
    <t>15,71 $ (16/08)(50%)</t>
  </si>
  <si>
    <t>5,96 $ (16/08)(30%)</t>
  </si>
  <si>
    <t>3,57 $ (обычные)</t>
  </si>
  <si>
    <t>8,92 $ (09/08)(40%)</t>
  </si>
  <si>
    <t>Светлана Галицкая</t>
  </si>
  <si>
    <t>$ (20%Андрусенко)</t>
  </si>
  <si>
    <t>Skype: semenkova-n</t>
  </si>
  <si>
    <t>Skype: yligko</t>
  </si>
  <si>
    <t>27,8432 руб</t>
  </si>
  <si>
    <t>35,92 $ (1000 руб)</t>
  </si>
  <si>
    <t>Испания, Alicante</t>
  </si>
  <si>
    <t>32 773,11 $</t>
  </si>
  <si>
    <t>г. Пермь, Пермский край</t>
  </si>
  <si>
    <t>8 (982) 468-11-19</t>
  </si>
  <si>
    <t>3.33 $ (11/08)(20%)</t>
  </si>
  <si>
    <t>metsoff@gmail.com</t>
  </si>
  <si>
    <t>834,14 $ (обычные)</t>
  </si>
  <si>
    <t>ФИО участника</t>
  </si>
  <si>
    <t xml:space="preserve">Тюменская  обл., Белоярский р-н., </t>
  </si>
  <si>
    <t>25,71 $ (18/08)(60%)</t>
  </si>
  <si>
    <t>183,14 $ (деп.6мес.)</t>
  </si>
  <si>
    <t>Участник (20%)</t>
  </si>
  <si>
    <t>v478000@gmail.com</t>
  </si>
  <si>
    <t>Шутарев Дмитрий Викторович</t>
  </si>
  <si>
    <t>20 $ (бонус новичку)</t>
  </si>
  <si>
    <t>ИТОГО</t>
  </si>
  <si>
    <t>Ребрикова Анна Андреевна</t>
  </si>
  <si>
    <t>1.36 $ (деп.12мес.)</t>
  </si>
  <si>
    <t>8 (902) 471-92-35</t>
  </si>
  <si>
    <t>4 $ (20%Косак)</t>
  </si>
  <si>
    <t>29,2709 руб</t>
  </si>
  <si>
    <t>35,06 $ (1000 руб)</t>
  </si>
  <si>
    <t>38 (096) 546-39-91</t>
  </si>
  <si>
    <t>Ольга Бочковская</t>
  </si>
  <si>
    <t>Сергей Метсо</t>
  </si>
  <si>
    <t>Дмитрий Шутарев</t>
  </si>
  <si>
    <t>Счёт десятки в Perfect Money</t>
  </si>
  <si>
    <t>259,08 $ (деп.3мес.)</t>
  </si>
  <si>
    <t>29,4452 руб</t>
  </si>
  <si>
    <t>8 (960) 498-99-43</t>
  </si>
  <si>
    <t>Счёт в банке "la Caixa"</t>
  </si>
  <si>
    <t>Skype: nina.kosak</t>
  </si>
  <si>
    <t>5.85 $ (деп.3мес.)</t>
  </si>
  <si>
    <t>19737.03  $</t>
  </si>
  <si>
    <t>2346030@gmail.com</t>
  </si>
  <si>
    <t xml:space="preserve">Дата выдачи </t>
  </si>
  <si>
    <t>101,98 $ (обычные)</t>
  </si>
  <si>
    <t>2 594,93  $</t>
  </si>
  <si>
    <t>Skype:ubieesuerte</t>
  </si>
  <si>
    <t>г.Рубцовск,Алтайский край</t>
  </si>
  <si>
    <t>18,01 $ (деп.6мес.)</t>
  </si>
  <si>
    <t>8 (927)662-21-23</t>
  </si>
  <si>
    <t>iraida1603@gmail.com</t>
  </si>
  <si>
    <t>26.00  $</t>
  </si>
  <si>
    <t>Александр Каганов</t>
  </si>
  <si>
    <t>Мулюкина Раиса Петровна</t>
  </si>
  <si>
    <t>1,36 $ (деп.12мес.)</t>
  </si>
  <si>
    <t>по курсу ЦБ РФ</t>
  </si>
  <si>
    <t>ICQ 455698412</t>
  </si>
  <si>
    <t>70,12 $ (2000 руб)</t>
  </si>
  <si>
    <t>Бочковская Ольга Игоревна</t>
  </si>
  <si>
    <t xml:space="preserve"> мМм$</t>
  </si>
  <si>
    <t>Ираида Яркина</t>
  </si>
  <si>
    <t>Алексей Бабанин</t>
  </si>
  <si>
    <t>4,28 $ (деп.3мес.)</t>
  </si>
  <si>
    <t>Ф.И.О., (регион проживания), г.р.</t>
  </si>
  <si>
    <t>Ольга Широких</t>
  </si>
  <si>
    <t>Skype: iraida9608</t>
  </si>
  <si>
    <t>Skype:grab5151</t>
  </si>
  <si>
    <t>12.52 $ (обычные)</t>
  </si>
  <si>
    <t>ninakosak517@gmail.com</t>
  </si>
  <si>
    <t xml:space="preserve"> 34,84 $ (1000 руб)</t>
  </si>
  <si>
    <t>Skype: tanakan491</t>
  </si>
  <si>
    <t>kirmmm17@gmail.com</t>
  </si>
  <si>
    <t>г. Ейск, Краснодарский край</t>
  </si>
  <si>
    <t>Контактные данные</t>
  </si>
  <si>
    <t>Skype: maksim.osetrov</t>
  </si>
  <si>
    <t>5,60 $ (09/08)(30%)</t>
  </si>
  <si>
    <t>Дата вклада</t>
  </si>
  <si>
    <t>0,87 $ (деп.12мес.)</t>
  </si>
  <si>
    <t>Яркина Ираида Алексеевна</t>
  </si>
  <si>
    <t>raisa.mulyukina@gmail.com</t>
  </si>
  <si>
    <t>19117.78  $</t>
  </si>
  <si>
    <t>8 (913) 094-51-75</t>
  </si>
  <si>
    <t>ВСЕГО</t>
  </si>
  <si>
    <t>Сергей Андрусенко</t>
  </si>
  <si>
    <t>Бабанин Алексей Иванович</t>
  </si>
  <si>
    <t>Нина Ёлушкина</t>
  </si>
  <si>
    <t>elushka51@gmail.com</t>
  </si>
  <si>
    <t>Наталья Семенкова</t>
  </si>
  <si>
    <t>Skype: osetr777</t>
  </si>
  <si>
    <t>5 189,85 $</t>
  </si>
  <si>
    <t xml:space="preserve"> 174,20 $ (5 000 руб)</t>
  </si>
  <si>
    <t>Раиса Мулюкина</t>
  </si>
  <si>
    <t>Нина Корсак</t>
  </si>
  <si>
    <t>п. Сосновка</t>
  </si>
  <si>
    <t>$ (20%Бабанин)</t>
  </si>
  <si>
    <t>г. Балаково, Саратовская область</t>
  </si>
  <si>
    <t>2,07 $ (деп.6мес.)</t>
  </si>
  <si>
    <t>Сумма вклада, $</t>
  </si>
  <si>
    <t>Метсо Сергей Петрович</t>
  </si>
  <si>
    <t>Александр Токарик</t>
  </si>
  <si>
    <t>11.20 $ (деп.3мес.)</t>
  </si>
  <si>
    <t>8 (911) 921-07-36</t>
  </si>
  <si>
    <t>950,92 $ (20%Осетрова)</t>
  </si>
  <si>
    <t>Осетрова Вера Алексеевна</t>
  </si>
  <si>
    <t>2 $ (10%Косак)</t>
  </si>
  <si>
    <t xml:space="preserve">(пгт. Ярославский, Хорольского р-на,  </t>
  </si>
  <si>
    <t xml:space="preserve"> 2877,20 $ (2000 евро)</t>
  </si>
  <si>
    <t>Статус участника</t>
  </si>
  <si>
    <t>Участник (30%)</t>
  </si>
  <si>
    <t>28,05 $ (20%Галицкая)</t>
  </si>
  <si>
    <t>Курс мМм$ покупки</t>
  </si>
  <si>
    <t>13,58 $ (20%Ребрикова)</t>
  </si>
  <si>
    <t>22,24 $ (09/08)(60%)</t>
  </si>
  <si>
    <t>galsv15@gmail.com</t>
  </si>
  <si>
    <t>Ф.И.О.</t>
  </si>
  <si>
    <t>$ (10%Андрусенко)</t>
  </si>
  <si>
    <t>Анна Ребрикова</t>
  </si>
  <si>
    <t>ЯЧЕЙКА</t>
  </si>
  <si>
    <t>Дата разморозки</t>
  </si>
  <si>
    <t>Валюта вклада "МАВРО"</t>
  </si>
  <si>
    <t>Ф.И.О.,                                       (регион проживания),город,район.Размещение средств</t>
  </si>
  <si>
    <t>Курс</t>
  </si>
  <si>
    <t>Дата вступления в МММ</t>
  </si>
  <si>
    <t>Дата покупки</t>
  </si>
  <si>
    <t>Депозит%</t>
  </si>
  <si>
    <t>Срок вклада</t>
  </si>
  <si>
    <t>Дата продажи</t>
  </si>
  <si>
    <t>Сумма МММ$ к продаже</t>
  </si>
  <si>
    <t>Курс мМм$ продажи</t>
  </si>
  <si>
    <t>Сумма $ для продажи</t>
  </si>
  <si>
    <r>
      <t>Курс</t>
    </r>
    <r>
      <rPr>
        <b/>
        <sz val="12"/>
        <color indexed="53"/>
        <rFont val="Arial"/>
        <family val="2"/>
      </rPr>
      <t>(€ , rub , uah) /$</t>
    </r>
    <r>
      <rPr>
        <b/>
        <sz val="12"/>
        <rFont val="Arial"/>
        <family val="2"/>
      </rPr>
      <t xml:space="preserve"> в </t>
    </r>
    <r>
      <rPr>
        <b/>
        <sz val="12"/>
        <color indexed="26"/>
        <rFont val="Arial"/>
        <family val="2"/>
      </rPr>
      <t>день продажи</t>
    </r>
  </si>
  <si>
    <t>Сумма к выдаче €,грн,руб.</t>
  </si>
  <si>
    <t>Остаток МММ$</t>
  </si>
  <si>
    <t>Примечания</t>
  </si>
  <si>
    <t>Дата вклада и  начисления бонуса</t>
  </si>
  <si>
    <t>Имя фамилия участника</t>
  </si>
  <si>
    <t>Дата разморозки бонуса (+ 1 месяц от даты вклада)</t>
  </si>
  <si>
    <t>Примечание</t>
  </si>
  <si>
    <r>
      <t>Реферальные (</t>
    </r>
    <r>
      <rPr>
        <b/>
        <sz val="10"/>
        <color indexed="8"/>
        <rFont val="Calibri"/>
        <family val="2"/>
      </rPr>
      <t>20% от первого и 10% последующих вкладов</t>
    </r>
    <r>
      <rPr>
        <b/>
        <sz val="12"/>
        <color indexed="8"/>
        <rFont val="Calibri"/>
        <family val="2"/>
      </rPr>
      <t>)</t>
    </r>
  </si>
  <si>
    <t>Имя  Фамилия Рефера и № в десятке</t>
  </si>
  <si>
    <t>ВКЛАДЫ</t>
  </si>
  <si>
    <t>ВЫПЛАТЫ</t>
  </si>
  <si>
    <r>
      <t>Приход (</t>
    </r>
    <r>
      <rPr>
        <b/>
        <sz val="11"/>
        <color indexed="8"/>
        <rFont val="Arial Cyr"/>
        <family val="0"/>
      </rPr>
      <t>€)</t>
    </r>
  </si>
  <si>
    <t>Приход  ($)</t>
  </si>
  <si>
    <t>Приход (руб)</t>
  </si>
  <si>
    <t>Расход ($)</t>
  </si>
  <si>
    <t>Расход (руб)</t>
  </si>
  <si>
    <t>Фамилия Имя вкладчика</t>
  </si>
  <si>
    <t>Дата поступления</t>
  </si>
  <si>
    <r>
      <t>Расход (</t>
    </r>
    <r>
      <rPr>
        <b/>
        <sz val="11"/>
        <color indexed="8"/>
        <rFont val="Arial Cyr"/>
        <family val="0"/>
      </rPr>
      <t>€)</t>
    </r>
  </si>
  <si>
    <t>Счет  ячейки   (евро,дол,руб)</t>
  </si>
  <si>
    <t>Фамилия Имя получателя</t>
  </si>
  <si>
    <t xml:space="preserve">  Общий остаток средств на счете</t>
  </si>
  <si>
    <t>Выплат в Ячейке</t>
  </si>
  <si>
    <t>Поступлений в Ячейке</t>
  </si>
  <si>
    <t xml:space="preserve"> 5% руководителя</t>
  </si>
  <si>
    <t>1-ый вклад</t>
  </si>
  <si>
    <r>
      <t>МАВРО-(</t>
    </r>
    <r>
      <rPr>
        <b/>
        <sz val="12"/>
        <color indexed="8"/>
        <rFont val="Arial Cyr"/>
        <family val="0"/>
      </rPr>
      <t>€-</t>
    </r>
    <r>
      <rPr>
        <b/>
        <sz val="12"/>
        <color indexed="8"/>
        <rFont val="Calisto MT"/>
        <family val="1"/>
      </rPr>
      <t>$-РУБ</t>
    </r>
    <r>
      <rPr>
        <b/>
        <sz val="12"/>
        <color indexed="8"/>
        <rFont val="Calibri"/>
        <family val="2"/>
      </rPr>
      <t>)</t>
    </r>
  </si>
  <si>
    <r>
      <t>Сумма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вклада (€-$-РУБ)</t>
    </r>
  </si>
  <si>
    <t>Сумма вклада</t>
  </si>
  <si>
    <t>№ и статус участника</t>
  </si>
  <si>
    <r>
      <rPr>
        <b/>
        <sz val="11"/>
        <color indexed="26"/>
        <rFont val="Arial"/>
        <family val="2"/>
      </rPr>
      <t>МавроД</t>
    </r>
    <r>
      <rPr>
        <b/>
        <sz val="11"/>
        <color indexed="25"/>
        <rFont val="Arial"/>
        <family val="2"/>
      </rPr>
      <t>(Б.Р)</t>
    </r>
  </si>
  <si>
    <t>добавили к депозиту</t>
  </si>
  <si>
    <t>Skype:</t>
  </si>
  <si>
    <t>Е-mail:</t>
  </si>
  <si>
    <t>моб:</t>
  </si>
  <si>
    <t>Имя Фамилия</t>
  </si>
  <si>
    <t>ДЕСЯТНИК</t>
  </si>
  <si>
    <t>Десятник(30%)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</si>
</sst>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mm\-yyyy;@"/>
    <numFmt numFmtId="173" formatCode="&quot;$&quot;#,##0.00"/>
    <numFmt numFmtId="174" formatCode="m/d/yy;@"/>
    <numFmt numFmtId="175" formatCode="m/d/yyyy;@"/>
    <numFmt numFmtId="176" formatCode="#,##0.00\ [$€-408]"/>
    <numFmt numFmtId="177" formatCode="mmm/yyyy"/>
    <numFmt numFmtId="178" formatCode="[$-FC19]d\ mmmm\ yyyy\ &quot;г.&quot;"/>
    <numFmt numFmtId="179" formatCode="[$-419]d\ mmm\ yy;@"/>
    <numFmt numFmtId="180" formatCode="[$-F800]dddd\,\ mmmm\ dd\,\ yyyy"/>
    <numFmt numFmtId="181" formatCode="[$-419]dd\ mmm\ yy;@"/>
    <numFmt numFmtId="182" formatCode="0.0000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&quot;р.&quot;"/>
    <numFmt numFmtId="192" formatCode="#,##0\ [$€-1];[Red]\-#,##0\ [$€-1]"/>
    <numFmt numFmtId="193" formatCode="#,##0.00\ [$€-1]"/>
    <numFmt numFmtId="194" formatCode="_-* #,##0.00\ [$€-1]_-;\-* #,##0.00\ [$€-1]_-;_-* &quot;-&quot;??\ [$€-1]_-;_-@_-"/>
    <numFmt numFmtId="195" formatCode="_-* #,##0\ [$€-1]_-;\-* #,##0\ [$€-1]_-;_-* &quot;-&quot;\ [$€-1]_-;_-@_-"/>
    <numFmt numFmtId="196" formatCode="_-[$€-2]\ * #,##0_-;\-[$€-2]\ * #,##0_-;_-[$€-2]\ * &quot;-&quot;_-;_-@_-"/>
    <numFmt numFmtId="197" formatCode="_-* #,##0\ [$EUR]_-;\-* #,##0\ [$EUR]_-;_-* &quot;-&quot;\ [$EUR]_-;_-@_-"/>
    <numFmt numFmtId="198" formatCode="000000"/>
    <numFmt numFmtId="199" formatCode="#,##0\ [$€-1]"/>
    <numFmt numFmtId="200" formatCode="#,##0.00_р_."/>
    <numFmt numFmtId="201" formatCode="#,##0_р_."/>
    <numFmt numFmtId="202" formatCode="0.0"/>
    <numFmt numFmtId="203" formatCode="[$$-409]#,##0.00"/>
    <numFmt numFmtId="204" formatCode="_-[$$-409]* #,##0.0_ ;_-[$$-409]* \-#,##0.0\ ;_-[$$-409]* &quot;-&quot;?_ ;_-@_ "/>
    <numFmt numFmtId="205" formatCode="_-* #,##0.0_р_._-;\-* #,##0.0_р_._-;_-* &quot;-&quot;?_р_._-;_-@_-"/>
    <numFmt numFmtId="206" formatCode="[$$-409]#,##0.0"/>
    <numFmt numFmtId="207" formatCode="[$€-2]\ #,##0.0"/>
    <numFmt numFmtId="208" formatCode="#,##0.0[$р.-419]"/>
  </numFmts>
  <fonts count="74">
    <font>
      <sz val="10"/>
      <name val="Arial"/>
      <family val="2"/>
    </font>
    <font>
      <b/>
      <sz val="12"/>
      <color indexed="26"/>
      <name val="Arial"/>
      <family val="2"/>
    </font>
    <font>
      <b/>
      <sz val="10"/>
      <color indexed="26"/>
      <name val="Arial"/>
      <family val="2"/>
    </font>
    <font>
      <sz val="10"/>
      <color indexed="26"/>
      <name val="Arial"/>
      <family val="2"/>
    </font>
    <font>
      <b/>
      <sz val="10"/>
      <name val="Arial"/>
      <family val="2"/>
    </font>
    <font>
      <b/>
      <sz val="11"/>
      <color indexed="26"/>
      <name val="Arial"/>
      <family val="2"/>
    </font>
    <font>
      <sz val="11"/>
      <color indexed="26"/>
      <name val="Arial"/>
      <family val="2"/>
    </font>
    <font>
      <b/>
      <sz val="11"/>
      <color indexed="25"/>
      <name val="Arial"/>
      <family val="2"/>
    </font>
    <font>
      <sz val="11"/>
      <color indexed="19"/>
      <name val="Arial"/>
      <family val="2"/>
    </font>
    <font>
      <u val="single"/>
      <sz val="11"/>
      <color indexed="39"/>
      <name val="Arial"/>
      <family val="2"/>
    </font>
    <font>
      <sz val="11"/>
      <color indexed="9"/>
      <name val="Arial"/>
      <family val="2"/>
    </font>
    <font>
      <sz val="10"/>
      <color indexed="19"/>
      <name val="Arial"/>
      <family val="2"/>
    </font>
    <font>
      <sz val="12"/>
      <color indexed="26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25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Cyr"/>
      <family val="0"/>
    </font>
    <font>
      <b/>
      <sz val="12"/>
      <color indexed="8"/>
      <name val="Calibri"/>
      <family val="2"/>
    </font>
    <font>
      <b/>
      <i/>
      <sz val="14"/>
      <name val="Arial"/>
      <family val="2"/>
    </font>
    <font>
      <b/>
      <i/>
      <sz val="14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 Cyr"/>
      <family val="0"/>
    </font>
    <font>
      <b/>
      <sz val="12"/>
      <color indexed="8"/>
      <name val="Calisto MT"/>
      <family val="1"/>
    </font>
    <font>
      <b/>
      <sz val="12"/>
      <color indexed="53"/>
      <name val="Arial"/>
      <family val="2"/>
    </font>
    <font>
      <b/>
      <sz val="12"/>
      <color indexed="40"/>
      <name val="Arial"/>
      <family val="2"/>
    </font>
    <font>
      <b/>
      <sz val="10"/>
      <color indexed="25"/>
      <name val="Arial"/>
      <family val="2"/>
    </font>
    <font>
      <b/>
      <sz val="11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i/>
      <sz val="18"/>
      <color indexed="8"/>
      <name val="Calibri"/>
      <family val="2"/>
    </font>
    <font>
      <i/>
      <sz val="18"/>
      <name val="Arial"/>
      <family val="2"/>
    </font>
    <font>
      <b/>
      <sz val="20"/>
      <color indexed="8"/>
      <name val="Calibri"/>
      <family val="2"/>
    </font>
    <font>
      <b/>
      <sz val="14"/>
      <color indexed="60"/>
      <name val="Arial"/>
      <family val="2"/>
    </font>
    <font>
      <sz val="11"/>
      <color indexed="26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1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25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ck"/>
      <right style="thick"/>
      <top style="medium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top"/>
    </xf>
    <xf numFmtId="0" fontId="6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/>
    </xf>
    <xf numFmtId="0" fontId="6" fillId="34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left" vertical="top"/>
    </xf>
    <xf numFmtId="0" fontId="6" fillId="35" borderId="13" xfId="0" applyNumberFormat="1" applyFont="1" applyFill="1" applyBorder="1" applyAlignment="1">
      <alignment horizontal="left" vertical="top"/>
    </xf>
    <xf numFmtId="174" fontId="6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wrapText="1"/>
    </xf>
    <xf numFmtId="0" fontId="6" fillId="36" borderId="10" xfId="0" applyNumberFormat="1" applyFont="1" applyFill="1" applyBorder="1" applyAlignment="1">
      <alignment horizontal="left" vertical="top"/>
    </xf>
    <xf numFmtId="174" fontId="6" fillId="0" borderId="10" xfId="0" applyNumberFormat="1" applyFont="1" applyFill="1" applyBorder="1" applyAlignment="1">
      <alignment horizontal="center" vertical="center"/>
    </xf>
    <xf numFmtId="0" fontId="6" fillId="36" borderId="13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top"/>
    </xf>
    <xf numFmtId="0" fontId="6" fillId="33" borderId="13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/>
    </xf>
    <xf numFmtId="0" fontId="6" fillId="37" borderId="13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wrapText="1"/>
    </xf>
    <xf numFmtId="0" fontId="6" fillId="38" borderId="10" xfId="0" applyNumberFormat="1" applyFont="1" applyFill="1" applyBorder="1" applyAlignment="1">
      <alignment horizontal="left" vertical="top"/>
    </xf>
    <xf numFmtId="0" fontId="6" fillId="38" borderId="13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36" borderId="10" xfId="0" applyNumberFormat="1" applyFont="1" applyFill="1" applyBorder="1" applyAlignment="1">
      <alignment horizontal="left" vertical="top" wrapTex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6" fillId="39" borderId="10" xfId="0" applyNumberFormat="1" applyFont="1" applyFill="1" applyBorder="1" applyAlignment="1">
      <alignment horizontal="left" vertical="top"/>
    </xf>
    <xf numFmtId="0" fontId="6" fillId="39" borderId="13" xfId="0" applyNumberFormat="1" applyFont="1" applyFill="1" applyBorder="1" applyAlignment="1">
      <alignment horizontal="left" vertical="top"/>
    </xf>
    <xf numFmtId="0" fontId="6" fillId="40" borderId="10" xfId="0" applyNumberFormat="1" applyFont="1" applyFill="1" applyBorder="1" applyAlignment="1">
      <alignment horizontal="left" vertical="top"/>
    </xf>
    <xf numFmtId="0" fontId="6" fillId="40" borderId="13" xfId="0" applyNumberFormat="1" applyFont="1" applyFill="1" applyBorder="1" applyAlignment="1">
      <alignment horizontal="left" vertical="top"/>
    </xf>
    <xf numFmtId="0" fontId="6" fillId="41" borderId="10" xfId="0" applyNumberFormat="1" applyFont="1" applyFill="1" applyBorder="1" applyAlignment="1">
      <alignment horizontal="left" vertical="top"/>
    </xf>
    <xf numFmtId="0" fontId="6" fillId="41" borderId="13" xfId="0" applyNumberFormat="1" applyFont="1" applyFill="1" applyBorder="1" applyAlignment="1">
      <alignment horizontal="left" vertical="top"/>
    </xf>
    <xf numFmtId="0" fontId="6" fillId="34" borderId="13" xfId="0" applyNumberFormat="1" applyFont="1" applyFill="1" applyBorder="1" applyAlignment="1">
      <alignment horizontal="left" vertical="top"/>
    </xf>
    <xf numFmtId="0" fontId="6" fillId="42" borderId="10" xfId="0" applyNumberFormat="1" applyFont="1" applyFill="1" applyBorder="1" applyAlignment="1">
      <alignment horizontal="left" vertical="top"/>
    </xf>
    <xf numFmtId="0" fontId="6" fillId="42" borderId="13" xfId="0" applyNumberFormat="1" applyFont="1" applyFill="1" applyBorder="1" applyAlignment="1">
      <alignment horizontal="left" vertical="top"/>
    </xf>
    <xf numFmtId="0" fontId="6" fillId="43" borderId="10" xfId="0" applyNumberFormat="1" applyFont="1" applyFill="1" applyBorder="1" applyAlignment="1">
      <alignment horizontal="left" vertical="top"/>
    </xf>
    <xf numFmtId="0" fontId="6" fillId="43" borderId="13" xfId="0" applyNumberFormat="1" applyFont="1" applyFill="1" applyBorder="1" applyAlignment="1">
      <alignment horizontal="left" vertical="top"/>
    </xf>
    <xf numFmtId="0" fontId="6" fillId="44" borderId="10" xfId="0" applyNumberFormat="1" applyFont="1" applyFill="1" applyBorder="1" applyAlignment="1">
      <alignment horizontal="left" vertical="top"/>
    </xf>
    <xf numFmtId="0" fontId="6" fillId="44" borderId="13" xfId="0" applyNumberFormat="1" applyFont="1" applyFill="1" applyBorder="1" applyAlignment="1">
      <alignment horizontal="left" vertical="top"/>
    </xf>
    <xf numFmtId="0" fontId="5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wrapText="1"/>
    </xf>
    <xf numFmtId="0" fontId="6" fillId="33" borderId="13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/>
    </xf>
    <xf numFmtId="0" fontId="1" fillId="33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0" fontId="6" fillId="45" borderId="10" xfId="0" applyNumberFormat="1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wrapText="1"/>
    </xf>
    <xf numFmtId="0" fontId="6" fillId="45" borderId="13" xfId="0" applyNumberFormat="1" applyFont="1" applyFill="1" applyBorder="1" applyAlignment="1">
      <alignment vertical="top" wrapText="1"/>
    </xf>
    <xf numFmtId="175" fontId="6" fillId="0" borderId="13" xfId="0" applyNumberFormat="1" applyFont="1" applyFill="1" applyBorder="1" applyAlignment="1">
      <alignment horizontal="center" vertical="center" wrapText="1"/>
    </xf>
    <xf numFmtId="0" fontId="5" fillId="46" borderId="13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vertical="top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wrapText="1"/>
    </xf>
    <xf numFmtId="173" fontId="5" fillId="0" borderId="13" xfId="0" applyNumberFormat="1" applyFont="1" applyFill="1" applyBorder="1" applyAlignment="1">
      <alignment horizontal="center" wrapText="1"/>
    </xf>
    <xf numFmtId="173" fontId="3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wrapText="1"/>
    </xf>
    <xf numFmtId="173" fontId="7" fillId="0" borderId="15" xfId="0" applyNumberFormat="1" applyFont="1" applyFill="1" applyBorder="1" applyAlignment="1">
      <alignment horizontal="center" wrapText="1"/>
    </xf>
    <xf numFmtId="173" fontId="3" fillId="0" borderId="17" xfId="0" applyNumberFormat="1" applyFont="1" applyFill="1" applyBorder="1" applyAlignment="1">
      <alignment wrapText="1"/>
    </xf>
    <xf numFmtId="172" fontId="1" fillId="33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vertical="top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6" fillId="37" borderId="1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>
      <alignment vertical="top" wrapText="1"/>
    </xf>
    <xf numFmtId="172" fontId="6" fillId="0" borderId="11" xfId="0" applyNumberFormat="1" applyFont="1" applyFill="1" applyBorder="1" applyAlignment="1">
      <alignment wrapText="1"/>
    </xf>
    <xf numFmtId="172" fontId="3" fillId="0" borderId="17" xfId="0" applyNumberFormat="1" applyFont="1" applyFill="1" applyBorder="1" applyAlignment="1">
      <alignment wrapText="1"/>
    </xf>
    <xf numFmtId="0" fontId="3" fillId="0" borderId="19" xfId="0" applyNumberFormat="1" applyFont="1" applyFill="1" applyBorder="1" applyAlignment="1">
      <alignment wrapText="1"/>
    </xf>
    <xf numFmtId="172" fontId="3" fillId="0" borderId="19" xfId="0" applyNumberFormat="1" applyFont="1" applyFill="1" applyBorder="1" applyAlignment="1">
      <alignment wrapText="1"/>
    </xf>
    <xf numFmtId="0" fontId="6" fillId="47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47" borderId="13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horizontal="center" wrapText="1"/>
    </xf>
    <xf numFmtId="172" fontId="10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4" fontId="7" fillId="0" borderId="15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15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top"/>
    </xf>
    <xf numFmtId="172" fontId="6" fillId="0" borderId="15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172" fontId="10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172" fontId="10" fillId="0" borderId="2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vertical="top" wrapText="1"/>
    </xf>
    <xf numFmtId="0" fontId="6" fillId="0" borderId="23" xfId="0" applyNumberFormat="1" applyFont="1" applyFill="1" applyBorder="1" applyAlignment="1">
      <alignment vertical="top" wrapText="1"/>
    </xf>
    <xf numFmtId="0" fontId="6" fillId="35" borderId="10" xfId="0" applyNumberFormat="1" applyFont="1" applyFill="1" applyBorder="1" applyAlignment="1">
      <alignment vertical="top" wrapText="1"/>
    </xf>
    <xf numFmtId="0" fontId="6" fillId="0" borderId="15" xfId="0" applyNumberFormat="1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vertical="top" wrapText="1"/>
    </xf>
    <xf numFmtId="0" fontId="6" fillId="36" borderId="10" xfId="0" applyNumberFormat="1" applyFont="1" applyFill="1" applyBorder="1" applyAlignment="1">
      <alignment vertical="top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48" borderId="10" xfId="0" applyNumberFormat="1" applyFont="1" applyFill="1" applyBorder="1" applyAlignment="1">
      <alignment vertical="top" wrapText="1"/>
    </xf>
    <xf numFmtId="0" fontId="13" fillId="0" borderId="15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6" fillId="49" borderId="10" xfId="0" applyNumberFormat="1" applyFont="1" applyFill="1" applyBorder="1" applyAlignment="1">
      <alignment vertical="top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5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vertical="top" wrapText="1"/>
    </xf>
    <xf numFmtId="0" fontId="6" fillId="48" borderId="13" xfId="0" applyNumberFormat="1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vertical="top" wrapText="1"/>
    </xf>
    <xf numFmtId="0" fontId="6" fillId="35" borderId="13" xfId="0" applyNumberFormat="1" applyFont="1" applyFill="1" applyBorder="1" applyAlignment="1">
      <alignment vertical="top" wrapText="1"/>
    </xf>
    <xf numFmtId="0" fontId="6" fillId="50" borderId="13" xfId="0" applyNumberFormat="1" applyFont="1" applyFill="1" applyBorder="1" applyAlignment="1">
      <alignment vertical="top" wrapText="1"/>
    </xf>
    <xf numFmtId="0" fontId="6" fillId="38" borderId="13" xfId="0" applyNumberFormat="1" applyFont="1" applyFill="1" applyBorder="1" applyAlignment="1">
      <alignment vertical="top" wrapText="1"/>
    </xf>
    <xf numFmtId="0" fontId="6" fillId="40" borderId="13" xfId="0" applyNumberFormat="1" applyFont="1" applyFill="1" applyBorder="1" applyAlignment="1">
      <alignment vertical="top" wrapText="1"/>
    </xf>
    <xf numFmtId="0" fontId="6" fillId="42" borderId="10" xfId="0" applyNumberFormat="1" applyFont="1" applyFill="1" applyBorder="1" applyAlignment="1">
      <alignment vertical="top" wrapText="1"/>
    </xf>
    <xf numFmtId="0" fontId="6" fillId="42" borderId="13" xfId="0" applyNumberFormat="1" applyFont="1" applyFill="1" applyBorder="1" applyAlignment="1">
      <alignment vertical="top" wrapText="1"/>
    </xf>
    <xf numFmtId="0" fontId="1" fillId="48" borderId="10" xfId="0" applyNumberFormat="1" applyFont="1" applyFill="1" applyBorder="1" applyAlignment="1">
      <alignment horizontal="center" vertical="top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/>
    </xf>
    <xf numFmtId="174" fontId="5" fillId="46" borderId="15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/>
    </xf>
    <xf numFmtId="175" fontId="6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75" fontId="10" fillId="0" borderId="15" xfId="0" applyNumberFormat="1" applyFont="1" applyFill="1" applyBorder="1" applyAlignment="1">
      <alignment horizontal="center" vertical="center" wrapText="1"/>
    </xf>
    <xf numFmtId="0" fontId="5" fillId="46" borderId="15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center" vertical="center"/>
    </xf>
    <xf numFmtId="174" fontId="6" fillId="0" borderId="15" xfId="0" applyNumberFormat="1" applyFont="1" applyFill="1" applyBorder="1" applyAlignment="1">
      <alignment horizontal="center" vertical="center"/>
    </xf>
    <xf numFmtId="0" fontId="5" fillId="46" borderId="13" xfId="0" applyNumberFormat="1" applyFont="1" applyFill="1" applyBorder="1" applyAlignment="1">
      <alignment horizontal="left" vertical="center"/>
    </xf>
    <xf numFmtId="0" fontId="6" fillId="41" borderId="10" xfId="0" applyNumberFormat="1" applyFont="1" applyFill="1" applyBorder="1" applyAlignment="1">
      <alignment vertical="top" wrapText="1"/>
    </xf>
    <xf numFmtId="0" fontId="6" fillId="41" borderId="13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4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51" borderId="0" xfId="0" applyFill="1" applyAlignment="1">
      <alignment/>
    </xf>
    <xf numFmtId="0" fontId="0" fillId="51" borderId="0" xfId="0" applyFill="1" applyAlignment="1">
      <alignment vertical="center"/>
    </xf>
    <xf numFmtId="0" fontId="0" fillId="51" borderId="0" xfId="0" applyFill="1" applyAlignment="1">
      <alignment vertical="center" wrapText="1"/>
    </xf>
    <xf numFmtId="179" fontId="0" fillId="0" borderId="13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NumberFormat="1" applyFont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23" fillId="52" borderId="0" xfId="0" applyFont="1" applyFill="1" applyAlignment="1">
      <alignment horizontal="center" vertical="center" wrapText="1"/>
    </xf>
    <xf numFmtId="0" fontId="1" fillId="51" borderId="22" xfId="0" applyNumberFormat="1" applyFont="1" applyFill="1" applyBorder="1" applyAlignment="1">
      <alignment horizontal="center" vertical="center" wrapText="1"/>
    </xf>
    <xf numFmtId="0" fontId="3" fillId="51" borderId="2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0" fillId="53" borderId="13" xfId="0" applyFill="1" applyBorder="1" applyAlignment="1">
      <alignment horizontal="center" vertical="center"/>
    </xf>
    <xf numFmtId="0" fontId="0" fillId="53" borderId="0" xfId="0" applyFill="1" applyAlignment="1">
      <alignment horizontal="center" vertical="center"/>
    </xf>
    <xf numFmtId="0" fontId="0" fillId="51" borderId="16" xfId="0" applyNumberFormat="1" applyFont="1" applyFill="1" applyBorder="1" applyAlignment="1">
      <alignment horizontal="center" vertical="center" wrapText="1"/>
    </xf>
    <xf numFmtId="0" fontId="0" fillId="51" borderId="23" xfId="0" applyNumberFormat="1" applyFont="1" applyFill="1" applyBorder="1" applyAlignment="1">
      <alignment horizontal="center" vertical="center" wrapText="1"/>
    </xf>
    <xf numFmtId="0" fontId="0" fillId="51" borderId="0" xfId="0" applyFill="1" applyAlignment="1">
      <alignment horizontal="center" vertical="center"/>
    </xf>
    <xf numFmtId="0" fontId="0" fillId="51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53" borderId="24" xfId="0" applyFill="1" applyBorder="1" applyAlignment="1">
      <alignment horizontal="center" vertical="center"/>
    </xf>
    <xf numFmtId="0" fontId="29" fillId="53" borderId="24" xfId="0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0" fillId="38" borderId="25" xfId="0" applyNumberFormat="1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14" fontId="0" fillId="38" borderId="26" xfId="0" applyNumberFormat="1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179" fontId="23" fillId="33" borderId="10" xfId="0" applyNumberFormat="1" applyFont="1" applyFill="1" applyBorder="1" applyAlignment="1">
      <alignment horizontal="center" vertical="center" wrapText="1"/>
    </xf>
    <xf numFmtId="179" fontId="1" fillId="33" borderId="28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Fill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/>
    </xf>
    <xf numFmtId="181" fontId="28" fillId="33" borderId="13" xfId="0" applyNumberFormat="1" applyFont="1" applyFill="1" applyBorder="1" applyAlignment="1">
      <alignment horizontal="center" vertical="center" wrapText="1"/>
    </xf>
    <xf numFmtId="181" fontId="28" fillId="0" borderId="0" xfId="0" applyNumberFormat="1" applyFont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4" fillId="33" borderId="15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19" fillId="53" borderId="13" xfId="0" applyNumberFormat="1" applyFont="1" applyFill="1" applyBorder="1" applyAlignment="1">
      <alignment horizontal="center" vertical="center" wrapText="1"/>
    </xf>
    <xf numFmtId="0" fontId="19" fillId="53" borderId="11" xfId="0" applyFont="1" applyFill="1" applyBorder="1" applyAlignment="1">
      <alignment horizontal="center" vertical="center"/>
    </xf>
    <xf numFmtId="14" fontId="19" fillId="53" borderId="10" xfId="0" applyNumberFormat="1" applyFont="1" applyFill="1" applyBorder="1" applyAlignment="1">
      <alignment horizontal="center" vertical="center" wrapText="1"/>
    </xf>
    <xf numFmtId="0" fontId="19" fillId="53" borderId="13" xfId="0" applyFont="1" applyFill="1" applyBorder="1" applyAlignment="1">
      <alignment horizontal="center" vertical="center"/>
    </xf>
    <xf numFmtId="14" fontId="19" fillId="49" borderId="10" xfId="0" applyNumberFormat="1" applyFont="1" applyFill="1" applyBorder="1" applyAlignment="1">
      <alignment horizontal="center" vertical="center" wrapText="1"/>
    </xf>
    <xf numFmtId="0" fontId="19" fillId="49" borderId="13" xfId="0" applyFont="1" applyFill="1" applyBorder="1" applyAlignment="1">
      <alignment horizontal="center" vertical="center"/>
    </xf>
    <xf numFmtId="14" fontId="19" fillId="49" borderId="13" xfId="0" applyNumberFormat="1" applyFont="1" applyFill="1" applyBorder="1" applyAlignment="1">
      <alignment horizontal="center" vertical="center" wrapText="1"/>
    </xf>
    <xf numFmtId="0" fontId="19" fillId="49" borderId="11" xfId="0" applyFont="1" applyFill="1" applyBorder="1" applyAlignment="1">
      <alignment horizontal="center" vertical="center"/>
    </xf>
    <xf numFmtId="179" fontId="29" fillId="0" borderId="15" xfId="0" applyNumberFormat="1" applyFont="1" applyBorder="1" applyAlignment="1">
      <alignment horizontal="center" wrapText="1"/>
    </xf>
    <xf numFmtId="179" fontId="0" fillId="0" borderId="0" xfId="0" applyNumberFormat="1" applyAlignment="1">
      <alignment horizontal="center"/>
    </xf>
    <xf numFmtId="179" fontId="0" fillId="0" borderId="19" xfId="0" applyNumberFormat="1" applyBorder="1" applyAlignment="1">
      <alignment horizontal="center"/>
    </xf>
    <xf numFmtId="179" fontId="23" fillId="0" borderId="15" xfId="0" applyNumberFormat="1" applyFont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6" fillId="53" borderId="31" xfId="0" applyFont="1" applyFill="1" applyBorder="1" applyAlignment="1">
      <alignment horizontal="center" vertical="center" wrapText="1"/>
    </xf>
    <xf numFmtId="0" fontId="16" fillId="53" borderId="32" xfId="0" applyFont="1" applyFill="1" applyBorder="1" applyAlignment="1">
      <alignment horizontal="center" vertical="center" wrapText="1"/>
    </xf>
    <xf numFmtId="0" fontId="0" fillId="49" borderId="0" xfId="0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49" borderId="34" xfId="0" applyFill="1" applyBorder="1" applyAlignment="1">
      <alignment horizontal="center" vertical="center" wrapText="1"/>
    </xf>
    <xf numFmtId="0" fontId="4" fillId="49" borderId="35" xfId="0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0" fillId="49" borderId="37" xfId="0" applyFill="1" applyBorder="1" applyAlignment="1">
      <alignment horizontal="center" vertical="center" wrapText="1"/>
    </xf>
    <xf numFmtId="0" fontId="0" fillId="49" borderId="37" xfId="0" applyFill="1" applyBorder="1" applyAlignment="1">
      <alignment vertical="center"/>
    </xf>
    <xf numFmtId="14" fontId="16" fillId="0" borderId="12" xfId="0" applyNumberFormat="1" applyFont="1" applyBorder="1" applyAlignment="1">
      <alignment horizontal="center" vertical="center" wrapText="1"/>
    </xf>
    <xf numFmtId="206" fontId="17" fillId="33" borderId="15" xfId="0" applyNumberFormat="1" applyFont="1" applyFill="1" applyBorder="1" applyAlignment="1">
      <alignment horizontal="center" vertical="center" wrapText="1"/>
    </xf>
    <xf numFmtId="206" fontId="0" fillId="0" borderId="22" xfId="0" applyNumberFormat="1" applyBorder="1" applyAlignment="1">
      <alignment horizontal="center"/>
    </xf>
    <xf numFmtId="206" fontId="0" fillId="0" borderId="16" xfId="0" applyNumberFormat="1" applyBorder="1" applyAlignment="1">
      <alignment horizontal="center"/>
    </xf>
    <xf numFmtId="206" fontId="4" fillId="0" borderId="10" xfId="0" applyNumberFormat="1" applyFont="1" applyBorder="1" applyAlignment="1">
      <alignment horizontal="center"/>
    </xf>
    <xf numFmtId="206" fontId="23" fillId="46" borderId="36" xfId="0" applyNumberFormat="1" applyFont="1" applyFill="1" applyBorder="1" applyAlignment="1">
      <alignment horizontal="center" vertical="center"/>
    </xf>
    <xf numFmtId="206" fontId="0" fillId="0" borderId="0" xfId="0" applyNumberFormat="1" applyAlignment="1">
      <alignment horizontal="center" vertical="center"/>
    </xf>
    <xf numFmtId="206" fontId="0" fillId="0" borderId="0" xfId="0" applyNumberFormat="1" applyAlignment="1">
      <alignment horizontal="center"/>
    </xf>
    <xf numFmtId="207" fontId="17" fillId="33" borderId="15" xfId="0" applyNumberFormat="1" applyFont="1" applyFill="1" applyBorder="1" applyAlignment="1">
      <alignment horizontal="center" vertical="center" wrapText="1"/>
    </xf>
    <xf numFmtId="207" fontId="0" fillId="0" borderId="12" xfId="0" applyNumberFormat="1" applyBorder="1" applyAlignment="1">
      <alignment horizontal="center"/>
    </xf>
    <xf numFmtId="207" fontId="0" fillId="0" borderId="13" xfId="0" applyNumberFormat="1" applyBorder="1" applyAlignment="1">
      <alignment horizontal="center"/>
    </xf>
    <xf numFmtId="207" fontId="0" fillId="0" borderId="14" xfId="0" applyNumberFormat="1" applyBorder="1" applyAlignment="1">
      <alignment horizontal="center"/>
    </xf>
    <xf numFmtId="207" fontId="0" fillId="0" borderId="0" xfId="0" applyNumberFormat="1" applyBorder="1" applyAlignment="1">
      <alignment horizontal="center"/>
    </xf>
    <xf numFmtId="207" fontId="4" fillId="0" borderId="10" xfId="0" applyNumberFormat="1" applyFont="1" applyBorder="1" applyAlignment="1">
      <alignment horizontal="center"/>
    </xf>
    <xf numFmtId="207" fontId="23" fillId="46" borderId="36" xfId="0" applyNumberFormat="1" applyFont="1" applyFill="1" applyBorder="1" applyAlignment="1">
      <alignment horizontal="center" vertical="center"/>
    </xf>
    <xf numFmtId="207" fontId="0" fillId="0" borderId="0" xfId="0" applyNumberFormat="1" applyAlignment="1">
      <alignment horizontal="center" vertical="center"/>
    </xf>
    <xf numFmtId="207" fontId="0" fillId="0" borderId="0" xfId="0" applyNumberFormat="1" applyAlignment="1">
      <alignment horizontal="center"/>
    </xf>
    <xf numFmtId="208" fontId="17" fillId="33" borderId="15" xfId="0" applyNumberFormat="1" applyFont="1" applyFill="1" applyBorder="1" applyAlignment="1">
      <alignment horizontal="center" vertical="center" wrapText="1"/>
    </xf>
    <xf numFmtId="208" fontId="0" fillId="0" borderId="22" xfId="0" applyNumberFormat="1" applyBorder="1" applyAlignment="1">
      <alignment horizontal="center"/>
    </xf>
    <xf numFmtId="208" fontId="0" fillId="0" borderId="16" xfId="0" applyNumberFormat="1" applyBorder="1" applyAlignment="1">
      <alignment horizontal="center"/>
    </xf>
    <xf numFmtId="208" fontId="4" fillId="0" borderId="22" xfId="0" applyNumberFormat="1" applyFont="1" applyBorder="1" applyAlignment="1">
      <alignment horizontal="center"/>
    </xf>
    <xf numFmtId="208" fontId="23" fillId="46" borderId="38" xfId="0" applyNumberFormat="1" applyFont="1" applyFill="1" applyBorder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/>
    </xf>
    <xf numFmtId="207" fontId="0" fillId="0" borderId="22" xfId="0" applyNumberFormat="1" applyBorder="1" applyAlignment="1">
      <alignment/>
    </xf>
    <xf numFmtId="207" fontId="0" fillId="0" borderId="16" xfId="0" applyNumberFormat="1" applyBorder="1" applyAlignment="1">
      <alignment/>
    </xf>
    <xf numFmtId="207" fontId="0" fillId="0" borderId="13" xfId="0" applyNumberFormat="1" applyBorder="1" applyAlignment="1">
      <alignment/>
    </xf>
    <xf numFmtId="207" fontId="4" fillId="0" borderId="10" xfId="0" applyNumberFormat="1" applyFont="1" applyBorder="1" applyAlignment="1">
      <alignment/>
    </xf>
    <xf numFmtId="207" fontId="0" fillId="49" borderId="37" xfId="0" applyNumberFormat="1" applyFill="1" applyBorder="1" applyAlignment="1">
      <alignment horizontal="center" vertical="center" wrapText="1"/>
    </xf>
    <xf numFmtId="207" fontId="0" fillId="0" borderId="0" xfId="0" applyNumberFormat="1" applyAlignment="1">
      <alignment vertical="center"/>
    </xf>
    <xf numFmtId="207" fontId="0" fillId="0" borderId="0" xfId="0" applyNumberFormat="1" applyAlignment="1">
      <alignment/>
    </xf>
    <xf numFmtId="206" fontId="0" fillId="0" borderId="10" xfId="0" applyNumberFormat="1" applyBorder="1" applyAlignment="1">
      <alignment/>
    </xf>
    <xf numFmtId="206" fontId="0" fillId="0" borderId="13" xfId="0" applyNumberFormat="1" applyBorder="1" applyAlignment="1">
      <alignment/>
    </xf>
    <xf numFmtId="206" fontId="4" fillId="0" borderId="10" xfId="0" applyNumberFormat="1" applyFont="1" applyBorder="1" applyAlignment="1">
      <alignment/>
    </xf>
    <xf numFmtId="206" fontId="0" fillId="49" borderId="37" xfId="0" applyNumberFormat="1" applyFill="1" applyBorder="1" applyAlignment="1">
      <alignment horizontal="center" vertical="center" wrapText="1"/>
    </xf>
    <xf numFmtId="206" fontId="0" fillId="0" borderId="0" xfId="0" applyNumberFormat="1" applyAlignment="1">
      <alignment vertical="center"/>
    </xf>
    <xf numFmtId="206" fontId="0" fillId="0" borderId="0" xfId="0" applyNumberFormat="1" applyAlignment="1">
      <alignment/>
    </xf>
    <xf numFmtId="208" fontId="17" fillId="33" borderId="17" xfId="0" applyNumberFormat="1" applyFont="1" applyFill="1" applyBorder="1" applyAlignment="1">
      <alignment horizontal="center" vertical="center" wrapText="1"/>
    </xf>
    <xf numFmtId="208" fontId="0" fillId="0" borderId="17" xfId="0" applyNumberFormat="1" applyBorder="1" applyAlignment="1">
      <alignment/>
    </xf>
    <xf numFmtId="208" fontId="0" fillId="0" borderId="0" xfId="0" applyNumberFormat="1" applyBorder="1" applyAlignment="1">
      <alignment/>
    </xf>
    <xf numFmtId="208" fontId="4" fillId="0" borderId="10" xfId="0" applyNumberFormat="1" applyFont="1" applyBorder="1" applyAlignment="1">
      <alignment/>
    </xf>
    <xf numFmtId="208" fontId="0" fillId="49" borderId="37" xfId="0" applyNumberFormat="1" applyFill="1" applyBorder="1" applyAlignment="1">
      <alignment horizontal="center" vertical="center" wrapText="1"/>
    </xf>
    <xf numFmtId="208" fontId="0" fillId="0" borderId="0" xfId="0" applyNumberFormat="1" applyAlignment="1">
      <alignment vertical="center"/>
    </xf>
    <xf numFmtId="208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179" fontId="0" fillId="50" borderId="0" xfId="0" applyNumberFormat="1" applyFill="1" applyAlignment="1">
      <alignment horizontal="center"/>
    </xf>
    <xf numFmtId="0" fontId="0" fillId="50" borderId="0" xfId="0" applyNumberFormat="1" applyFill="1" applyAlignment="1">
      <alignment horizontal="center"/>
    </xf>
    <xf numFmtId="0" fontId="0" fillId="50" borderId="0" xfId="0" applyFill="1" applyAlignment="1">
      <alignment horizontal="center"/>
    </xf>
    <xf numFmtId="0" fontId="0" fillId="50" borderId="17" xfId="0" applyFill="1" applyBorder="1" applyAlignment="1">
      <alignment horizontal="center"/>
    </xf>
    <xf numFmtId="179" fontId="0" fillId="50" borderId="14" xfId="0" applyNumberFormat="1" applyFill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179" fontId="3" fillId="0" borderId="16" xfId="0" applyNumberFormat="1" applyFont="1" applyFill="1" applyBorder="1" applyAlignment="1">
      <alignment horizontal="center" vertical="center"/>
    </xf>
    <xf numFmtId="0" fontId="4" fillId="50" borderId="0" xfId="0" applyNumberFormat="1" applyFont="1" applyFill="1" applyAlignment="1">
      <alignment horizontal="center"/>
    </xf>
    <xf numFmtId="19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33" fillId="39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37" fillId="50" borderId="39" xfId="0" applyFont="1" applyFill="1" applyBorder="1" applyAlignment="1">
      <alignment horizontal="center" vertical="center" wrapText="1"/>
    </xf>
    <xf numFmtId="0" fontId="37" fillId="50" borderId="40" xfId="0" applyFont="1" applyFill="1" applyBorder="1" applyAlignment="1">
      <alignment horizontal="center" vertical="center" wrapText="1"/>
    </xf>
    <xf numFmtId="0" fontId="37" fillId="50" borderId="4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47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35" fillId="0" borderId="42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8" fillId="42" borderId="0" xfId="0" applyFont="1" applyFill="1" applyAlignment="1">
      <alignment horizontal="center" vertical="center"/>
    </xf>
    <xf numFmtId="0" fontId="5" fillId="53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7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181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181" fontId="7" fillId="54" borderId="10" xfId="0" applyNumberFormat="1" applyFont="1" applyFill="1" applyBorder="1" applyAlignment="1" applyProtection="1">
      <alignment horizontal="center" vertical="center"/>
      <protection hidden="1"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81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9" fontId="5" fillId="0" borderId="10" xfId="57" applyFont="1" applyFill="1" applyBorder="1" applyAlignment="1" applyProtection="1">
      <alignment horizontal="center" vertical="center"/>
      <protection hidden="1" locked="0"/>
    </xf>
    <xf numFmtId="0" fontId="5" fillId="53" borderId="13" xfId="0" applyNumberFormat="1" applyFont="1" applyFill="1" applyBorder="1" applyAlignment="1" applyProtection="1">
      <alignment horizontal="center" vertical="center"/>
      <protection hidden="1" locked="0"/>
    </xf>
    <xf numFmtId="0" fontId="6" fillId="47" borderId="13" xfId="0" applyNumberFormat="1" applyFont="1" applyFill="1" applyBorder="1" applyAlignment="1" applyProtection="1">
      <alignment horizontal="center" vertical="center" wrapText="1"/>
      <protection hidden="1" locked="0"/>
    </xf>
    <xf numFmtId="181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181" fontId="7" fillId="0" borderId="13" xfId="0" applyNumberFormat="1" applyFont="1" applyFill="1" applyBorder="1" applyAlignment="1" applyProtection="1">
      <alignment horizontal="left" vertical="center"/>
      <protection hidden="1"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81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9" fontId="5" fillId="0" borderId="13" xfId="57" applyFont="1" applyFill="1" applyBorder="1" applyAlignment="1" applyProtection="1">
      <alignment horizontal="center" vertical="center"/>
      <protection hidden="1" locked="0"/>
    </xf>
    <xf numFmtId="0" fontId="5" fillId="53" borderId="14" xfId="0" applyNumberFormat="1" applyFont="1" applyFill="1" applyBorder="1" applyAlignment="1" applyProtection="1">
      <alignment horizontal="center" vertical="center"/>
      <protection hidden="1" locked="0"/>
    </xf>
    <xf numFmtId="181" fontId="7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6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5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1" xfId="0" applyNumberFormat="1" applyFont="1" applyFill="1" applyBorder="1" applyAlignment="1" applyProtection="1">
      <alignment horizontal="center" vertical="center"/>
      <protection hidden="1" locked="0"/>
    </xf>
    <xf numFmtId="181" fontId="5" fillId="0" borderId="11" xfId="0" applyNumberFormat="1" applyFont="1" applyFill="1" applyBorder="1" applyAlignment="1" applyProtection="1">
      <alignment horizontal="center" vertical="center"/>
      <protection hidden="1" locked="0"/>
    </xf>
    <xf numFmtId="181" fontId="7" fillId="0" borderId="11" xfId="0" applyNumberFormat="1" applyFont="1" applyFill="1" applyBorder="1" applyAlignment="1" applyProtection="1">
      <alignment horizontal="center" vertical="center"/>
      <protection hidden="1" locked="0"/>
    </xf>
    <xf numFmtId="181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9" fontId="5" fillId="0" borderId="11" xfId="57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10" xfId="0" applyNumberFormat="1" applyFill="1" applyBorder="1" applyAlignment="1" applyProtection="1">
      <alignment horizontal="center" vertical="center" wrapText="1"/>
      <protection hidden="1" locked="0"/>
    </xf>
    <xf numFmtId="179" fontId="0" fillId="0" borderId="10" xfId="0" applyNumberFormat="1" applyFill="1" applyBorder="1" applyAlignment="1" applyProtection="1">
      <alignment horizontal="center" vertical="center" wrapText="1"/>
      <protection hidden="1" locked="0"/>
    </xf>
    <xf numFmtId="0" fontId="0" fillId="0" borderId="13" xfId="0" applyNumberFormat="1" applyFill="1" applyBorder="1" applyAlignment="1" applyProtection="1">
      <alignment horizontal="center" vertical="center" wrapText="1"/>
      <protection hidden="1" locked="0"/>
    </xf>
    <xf numFmtId="179" fontId="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9" fontId="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9" fontId="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9" fontId="0" fillId="0" borderId="13" xfId="0" applyNumberFormat="1" applyFill="1" applyBorder="1" applyAlignment="1" applyProtection="1">
      <alignment horizontal="center" vertical="center" wrapText="1"/>
      <protection hidden="1" locked="0"/>
    </xf>
    <xf numFmtId="173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73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179" fontId="23" fillId="55" borderId="22" xfId="0" applyNumberFormat="1" applyFont="1" applyFill="1" applyBorder="1" applyAlignment="1" applyProtection="1">
      <alignment horizontal="center" vertical="center" wrapText="1"/>
      <protection hidden="1" locked="0"/>
    </xf>
    <xf numFmtId="2" fontId="29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9" fontId="6" fillId="0" borderId="10" xfId="57" applyFont="1" applyFill="1" applyBorder="1" applyAlignment="1" applyProtection="1">
      <alignment horizontal="center" vertical="center"/>
      <protection hidden="1" locked="0"/>
    </xf>
    <xf numFmtId="179" fontId="2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2" fontId="29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9" fontId="6" fillId="0" borderId="16" xfId="57" applyFont="1" applyFill="1" applyBorder="1" applyAlignment="1" applyProtection="1">
      <alignment horizontal="center" vertical="center"/>
      <protection hidden="1" locked="0"/>
    </xf>
    <xf numFmtId="179" fontId="2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79" fontId="2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2" fontId="29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9" fontId="6" fillId="0" borderId="23" xfId="57" applyFont="1" applyFill="1" applyBorder="1" applyAlignment="1" applyProtection="1">
      <alignment horizontal="center" vertical="center"/>
      <protection hidden="1" locked="0"/>
    </xf>
    <xf numFmtId="2" fontId="5" fillId="0" borderId="16" xfId="57" applyNumberFormat="1" applyFont="1" applyFill="1" applyBorder="1" applyAlignment="1" applyProtection="1">
      <alignment horizontal="center" vertical="center" wrapText="1"/>
      <protection hidden="1"/>
    </xf>
    <xf numFmtId="2" fontId="5" fillId="0" borderId="11" xfId="57" applyNumberFormat="1" applyFont="1" applyFill="1" applyBorder="1" applyAlignment="1" applyProtection="1">
      <alignment horizontal="center" vertical="center" wrapText="1"/>
      <protection hidden="1"/>
    </xf>
    <xf numFmtId="2" fontId="6" fillId="0" borderId="16" xfId="57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57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 applyProtection="1">
      <alignment horizontal="center" vertical="center"/>
      <protection hidden="1"/>
    </xf>
    <xf numFmtId="4" fontId="28" fillId="0" borderId="10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4" fontId="28" fillId="0" borderId="0" xfId="0" applyNumberFormat="1" applyFont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4" fontId="28" fillId="0" borderId="11" xfId="0" applyNumberFormat="1" applyFont="1" applyBorder="1" applyAlignment="1" applyProtection="1">
      <alignment horizontal="center" vertical="center"/>
      <protection hidden="1"/>
    </xf>
    <xf numFmtId="0" fontId="0" fillId="55" borderId="29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81" fontId="7" fillId="0" borderId="13" xfId="0" applyNumberFormat="1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604B7A"/>
      <rgbColor rgb="00DBEEF4"/>
      <rgbColor rgb="00FF99CC"/>
      <rgbColor rgb="00E6E0EC"/>
      <rgbColor rgb="00E1C7E1"/>
      <rgbColor rgb="00B3D580"/>
      <rgbColor rgb="00F2DCDB"/>
      <rgbColor rgb="00D9D9D9"/>
      <rgbColor rgb="00EBF1DE"/>
      <rgbColor rgb="00CCFFFF"/>
      <rgbColor rgb="00748C43"/>
      <rgbColor rgb="00E69999"/>
      <rgbColor rgb="00FDEADA"/>
      <rgbColor rgb="00DCE6F2"/>
      <rgbColor rgb="00CCFFCC"/>
      <rgbColor rgb="00FFCC99"/>
      <rgbColor rgb="00FF0000"/>
      <rgbColor rgb="00000000"/>
      <rgbColor rgb="00D7E4BD"/>
      <rgbColor rgb="00D6D4CB"/>
      <rgbColor rgb="00D2DBE5"/>
      <rgbColor rgb="00008000"/>
      <rgbColor rgb="00339966"/>
      <rgbColor rgb="00FFFF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3"/>
  <sheetViews>
    <sheetView tabSelected="1" zoomScale="88" zoomScaleNormal="88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0" sqref="J10"/>
    </sheetView>
  </sheetViews>
  <sheetFormatPr defaultColWidth="9.140625" defaultRowHeight="15" customHeight="1"/>
  <cols>
    <col min="1" max="1" width="15.57421875" style="257" customWidth="1"/>
    <col min="2" max="2" width="32.8515625" style="229" customWidth="1"/>
    <col min="3" max="3" width="29.140625" style="279" customWidth="1"/>
    <col min="4" max="4" width="13.8515625" style="273" customWidth="1"/>
    <col min="5" max="5" width="13.8515625" style="275" customWidth="1"/>
    <col min="6" max="6" width="14.57421875" style="255" customWidth="1"/>
    <col min="7" max="7" width="13.140625" style="257" customWidth="1"/>
    <col min="8" max="8" width="12.57421875" style="230" customWidth="1"/>
    <col min="9" max="9" width="13.00390625" style="257" customWidth="1"/>
    <col min="10" max="10" width="12.00390625" style="229" customWidth="1"/>
    <col min="11" max="11" width="13.28125" style="229" customWidth="1"/>
    <col min="12" max="12" width="15.7109375" style="252" customWidth="1"/>
    <col min="13" max="13" width="2.140625" style="239" customWidth="1"/>
    <col min="14" max="14" width="15.140625" style="267" customWidth="1"/>
    <col min="15" max="15" width="15.28125" style="270" customWidth="1"/>
    <col min="16" max="16" width="11.140625" style="243" customWidth="1"/>
    <col min="17" max="17" width="13.421875" style="229" customWidth="1"/>
    <col min="18" max="18" width="13.8515625" style="229" customWidth="1"/>
    <col min="19" max="19" width="14.57421875" style="229" customWidth="1"/>
    <col min="20" max="20" width="14.7109375" style="244" customWidth="1"/>
    <col min="21" max="21" width="11.421875" style="229" customWidth="1"/>
    <col min="22" max="22" width="40.57421875" style="247" customWidth="1"/>
    <col min="23" max="16384" width="9.140625" style="229" customWidth="1"/>
  </cols>
  <sheetData>
    <row r="1" spans="1:22" ht="67.5" customHeight="1">
      <c r="A1" s="263" t="s">
        <v>277</v>
      </c>
      <c r="B1" s="1" t="s">
        <v>237</v>
      </c>
      <c r="C1" s="263" t="s">
        <v>190</v>
      </c>
      <c r="D1" s="271" t="s">
        <v>239</v>
      </c>
      <c r="E1" s="276" t="s">
        <v>236</v>
      </c>
      <c r="F1" s="253" t="s">
        <v>276</v>
      </c>
      <c r="G1" s="368" t="s">
        <v>227</v>
      </c>
      <c r="H1" s="368"/>
      <c r="I1" s="368"/>
      <c r="J1" s="1" t="s">
        <v>176</v>
      </c>
      <c r="K1" s="1" t="s">
        <v>242</v>
      </c>
      <c r="L1" s="250" t="s">
        <v>235</v>
      </c>
      <c r="M1" s="232"/>
      <c r="N1" s="265" t="s">
        <v>243</v>
      </c>
      <c r="O1" s="268" t="s">
        <v>244</v>
      </c>
      <c r="P1" s="368" t="s">
        <v>245</v>
      </c>
      <c r="Q1" s="368"/>
      <c r="R1" s="231" t="s">
        <v>246</v>
      </c>
      <c r="S1" s="1" t="s">
        <v>247</v>
      </c>
      <c r="T1" s="1" t="s">
        <v>248</v>
      </c>
      <c r="U1" s="246" t="s">
        <v>249</v>
      </c>
      <c r="V1" s="249" t="s">
        <v>250</v>
      </c>
    </row>
    <row r="2" spans="1:22" ht="19.5" customHeight="1">
      <c r="A2" s="264"/>
      <c r="B2" s="234"/>
      <c r="C2" s="278"/>
      <c r="D2" s="272"/>
      <c r="E2" s="274"/>
      <c r="F2" s="254"/>
      <c r="G2" s="256" t="s">
        <v>238</v>
      </c>
      <c r="H2" s="277" t="s">
        <v>240</v>
      </c>
      <c r="I2" s="256" t="s">
        <v>241</v>
      </c>
      <c r="J2" s="2"/>
      <c r="K2" s="2"/>
      <c r="L2" s="251"/>
      <c r="M2" s="233"/>
      <c r="N2" s="266"/>
      <c r="O2" s="269"/>
      <c r="P2" s="245" t="s">
        <v>238</v>
      </c>
      <c r="Q2" s="208" t="s">
        <v>241</v>
      </c>
      <c r="R2" s="228"/>
      <c r="S2" s="228"/>
      <c r="T2" s="235"/>
      <c r="U2" s="236"/>
      <c r="V2" s="248"/>
    </row>
    <row r="3" spans="1:22" ht="15" customHeight="1">
      <c r="A3" s="378">
        <v>1</v>
      </c>
      <c r="B3" s="379"/>
      <c r="C3" s="380" t="s">
        <v>282</v>
      </c>
      <c r="D3" s="381"/>
      <c r="E3" s="382" t="s">
        <v>278</v>
      </c>
      <c r="F3" s="383"/>
      <c r="G3" s="384">
        <v>1</v>
      </c>
      <c r="H3" s="385"/>
      <c r="I3" s="386"/>
      <c r="J3" s="423">
        <f aca="true" t="shared" si="0" ref="J3:J91">F3/G3</f>
        <v>0</v>
      </c>
      <c r="K3" s="413"/>
      <c r="L3" s="414"/>
      <c r="M3" s="240"/>
      <c r="N3" s="426"/>
      <c r="O3" s="427"/>
      <c r="P3" s="428"/>
      <c r="Q3" s="429"/>
      <c r="R3" s="439">
        <f>P3*O3</f>
        <v>0</v>
      </c>
      <c r="S3" s="441"/>
      <c r="T3" s="443">
        <f aca="true" t="shared" si="1" ref="T3:T66">R3*S3</f>
        <v>0</v>
      </c>
      <c r="U3" s="444">
        <f>J3-O3</f>
        <v>0</v>
      </c>
      <c r="V3" s="449" t="s">
        <v>279</v>
      </c>
    </row>
    <row r="4" spans="1:22" ht="15" customHeight="1">
      <c r="A4" s="387" t="s">
        <v>285</v>
      </c>
      <c r="B4" s="388"/>
      <c r="C4" s="384" t="s">
        <v>281</v>
      </c>
      <c r="D4" s="389"/>
      <c r="E4" s="390"/>
      <c r="F4" s="391"/>
      <c r="G4" s="384">
        <v>1</v>
      </c>
      <c r="H4" s="392"/>
      <c r="I4" s="393"/>
      <c r="J4" s="424">
        <f t="shared" si="0"/>
        <v>0</v>
      </c>
      <c r="K4" s="415"/>
      <c r="L4" s="416"/>
      <c r="M4" s="237"/>
      <c r="N4" s="430"/>
      <c r="O4" s="431"/>
      <c r="P4" s="432"/>
      <c r="Q4" s="433"/>
      <c r="R4" s="439">
        <f aca="true" t="shared" si="2" ref="R4:R67">P4*O4</f>
        <v>0</v>
      </c>
      <c r="S4" s="441"/>
      <c r="T4" s="445">
        <f t="shared" si="1"/>
        <v>0</v>
      </c>
      <c r="U4" s="446">
        <f>J4-O4</f>
        <v>0</v>
      </c>
      <c r="V4" s="450"/>
    </row>
    <row r="5" spans="1:22" ht="15" customHeight="1">
      <c r="A5" s="394"/>
      <c r="B5" s="388"/>
      <c r="C5" s="384" t="s">
        <v>280</v>
      </c>
      <c r="D5" s="389"/>
      <c r="E5" s="395"/>
      <c r="F5" s="391"/>
      <c r="G5" s="384">
        <v>1</v>
      </c>
      <c r="H5" s="392"/>
      <c r="I5" s="393"/>
      <c r="J5" s="424">
        <f t="shared" si="0"/>
        <v>0</v>
      </c>
      <c r="K5" s="417"/>
      <c r="L5" s="416"/>
      <c r="M5" s="237"/>
      <c r="N5" s="430"/>
      <c r="O5" s="431"/>
      <c r="P5" s="432"/>
      <c r="Q5" s="433"/>
      <c r="R5" s="439">
        <v>0</v>
      </c>
      <c r="S5" s="441"/>
      <c r="T5" s="445">
        <f t="shared" si="1"/>
        <v>0</v>
      </c>
      <c r="U5" s="446">
        <f>J5-O5</f>
        <v>0</v>
      </c>
      <c r="V5" s="450"/>
    </row>
    <row r="6" spans="1:22" ht="17.25" customHeight="1">
      <c r="A6" s="387"/>
      <c r="B6" s="396"/>
      <c r="C6" s="384"/>
      <c r="D6" s="389"/>
      <c r="E6" s="395"/>
      <c r="F6" s="391"/>
      <c r="G6" s="384">
        <v>1</v>
      </c>
      <c r="H6" s="392"/>
      <c r="I6" s="393"/>
      <c r="J6" s="424">
        <f t="shared" si="0"/>
        <v>0</v>
      </c>
      <c r="K6" s="417"/>
      <c r="L6" s="416"/>
      <c r="M6" s="237"/>
      <c r="N6" s="430"/>
      <c r="O6" s="431"/>
      <c r="P6" s="432"/>
      <c r="Q6" s="433"/>
      <c r="R6" s="439">
        <f t="shared" si="2"/>
        <v>0</v>
      </c>
      <c r="S6" s="441"/>
      <c r="T6" s="445">
        <f t="shared" si="1"/>
        <v>0</v>
      </c>
      <c r="U6" s="446">
        <f>J6-O6</f>
        <v>0</v>
      </c>
      <c r="V6" s="450"/>
    </row>
    <row r="7" spans="1:22" ht="16.5" customHeight="1">
      <c r="A7" s="387"/>
      <c r="B7" s="384"/>
      <c r="C7" s="384"/>
      <c r="D7" s="389"/>
      <c r="E7" s="395"/>
      <c r="F7" s="391"/>
      <c r="G7" s="384">
        <v>1</v>
      </c>
      <c r="H7" s="392"/>
      <c r="I7" s="393"/>
      <c r="J7" s="424">
        <f t="shared" si="0"/>
        <v>0</v>
      </c>
      <c r="K7" s="417"/>
      <c r="L7" s="416"/>
      <c r="M7" s="237"/>
      <c r="N7" s="430"/>
      <c r="O7" s="431"/>
      <c r="P7" s="432"/>
      <c r="Q7" s="433"/>
      <c r="R7" s="439">
        <f t="shared" si="2"/>
        <v>0</v>
      </c>
      <c r="S7" s="441"/>
      <c r="T7" s="445">
        <f t="shared" si="1"/>
        <v>0</v>
      </c>
      <c r="U7" s="446">
        <f>J7-O7</f>
        <v>0</v>
      </c>
      <c r="V7" s="450"/>
    </row>
    <row r="8" spans="1:22" ht="16.5" customHeight="1">
      <c r="A8" s="387"/>
      <c r="B8" s="384"/>
      <c r="C8" s="384"/>
      <c r="D8" s="389"/>
      <c r="E8" s="395"/>
      <c r="F8" s="391"/>
      <c r="G8" s="384">
        <v>1</v>
      </c>
      <c r="H8" s="392"/>
      <c r="I8" s="393"/>
      <c r="J8" s="424">
        <f t="shared" si="0"/>
        <v>0</v>
      </c>
      <c r="K8" s="417"/>
      <c r="L8" s="416"/>
      <c r="M8" s="237"/>
      <c r="N8" s="430"/>
      <c r="O8" s="431"/>
      <c r="P8" s="432"/>
      <c r="Q8" s="433"/>
      <c r="R8" s="439">
        <f t="shared" si="2"/>
        <v>0</v>
      </c>
      <c r="S8" s="441"/>
      <c r="T8" s="445">
        <f t="shared" si="1"/>
        <v>0</v>
      </c>
      <c r="U8" s="446">
        <f>J8-O8</f>
        <v>0</v>
      </c>
      <c r="V8" s="450"/>
    </row>
    <row r="9" spans="1:22" ht="13.5" customHeight="1">
      <c r="A9" s="387"/>
      <c r="B9" s="397"/>
      <c r="C9" s="384"/>
      <c r="D9" s="389"/>
      <c r="E9" s="395"/>
      <c r="F9" s="398"/>
      <c r="G9" s="384">
        <v>1</v>
      </c>
      <c r="H9" s="392"/>
      <c r="I9" s="393"/>
      <c r="J9" s="424">
        <f t="shared" si="0"/>
        <v>0</v>
      </c>
      <c r="K9" s="417"/>
      <c r="L9" s="416"/>
      <c r="M9" s="237"/>
      <c r="N9" s="430"/>
      <c r="O9" s="431"/>
      <c r="P9" s="432"/>
      <c r="Q9" s="433"/>
      <c r="R9" s="440">
        <f t="shared" si="2"/>
        <v>0</v>
      </c>
      <c r="S9" s="442"/>
      <c r="T9" s="445">
        <f t="shared" si="1"/>
        <v>0</v>
      </c>
      <c r="U9" s="446">
        <f>J9-O9</f>
        <v>0</v>
      </c>
      <c r="V9" s="451"/>
    </row>
    <row r="10" spans="1:22" ht="15" customHeight="1">
      <c r="A10" s="399">
        <v>2</v>
      </c>
      <c r="B10" s="379"/>
      <c r="C10" s="380" t="s">
        <v>282</v>
      </c>
      <c r="D10" s="381"/>
      <c r="E10" s="382" t="s">
        <v>278</v>
      </c>
      <c r="F10" s="383"/>
      <c r="G10" s="400">
        <v>1</v>
      </c>
      <c r="H10" s="385"/>
      <c r="I10" s="386"/>
      <c r="J10" s="423">
        <f t="shared" si="0"/>
        <v>0</v>
      </c>
      <c r="K10" s="413"/>
      <c r="L10" s="414"/>
      <c r="M10" s="240"/>
      <c r="N10" s="434"/>
      <c r="O10" s="427"/>
      <c r="P10" s="428"/>
      <c r="Q10" s="429"/>
      <c r="R10" s="439">
        <f t="shared" si="2"/>
        <v>0</v>
      </c>
      <c r="S10" s="441"/>
      <c r="T10" s="443">
        <f t="shared" si="1"/>
        <v>0</v>
      </c>
      <c r="U10" s="444">
        <f>J10-O10</f>
        <v>0</v>
      </c>
      <c r="V10" s="450"/>
    </row>
    <row r="11" spans="1:22" ht="15" customHeight="1">
      <c r="A11" s="401"/>
      <c r="B11" s="388"/>
      <c r="C11" s="384" t="s">
        <v>281</v>
      </c>
      <c r="D11" s="389"/>
      <c r="E11" s="395"/>
      <c r="F11" s="391"/>
      <c r="G11" s="384">
        <v>1</v>
      </c>
      <c r="H11" s="392"/>
      <c r="I11" s="393"/>
      <c r="J11" s="424">
        <f t="shared" si="0"/>
        <v>0</v>
      </c>
      <c r="K11" s="415"/>
      <c r="L11" s="416"/>
      <c r="M11" s="237"/>
      <c r="N11" s="430"/>
      <c r="O11" s="431"/>
      <c r="P11" s="432"/>
      <c r="Q11" s="433"/>
      <c r="R11" s="439">
        <f t="shared" si="2"/>
        <v>0</v>
      </c>
      <c r="S11" s="441"/>
      <c r="T11" s="445">
        <f t="shared" si="1"/>
        <v>0</v>
      </c>
      <c r="U11" s="446">
        <f>J11-O11</f>
        <v>0</v>
      </c>
      <c r="V11" s="450"/>
    </row>
    <row r="12" spans="1:22" ht="15.75">
      <c r="A12" s="402"/>
      <c r="B12" s="388"/>
      <c r="C12" s="384" t="s">
        <v>280</v>
      </c>
      <c r="D12" s="389"/>
      <c r="E12" s="395"/>
      <c r="F12" s="391"/>
      <c r="G12" s="384">
        <v>1</v>
      </c>
      <c r="H12" s="392"/>
      <c r="I12" s="393"/>
      <c r="J12" s="424">
        <f t="shared" si="0"/>
        <v>0</v>
      </c>
      <c r="K12" s="417"/>
      <c r="L12" s="416"/>
      <c r="M12" s="237"/>
      <c r="N12" s="430"/>
      <c r="O12" s="431"/>
      <c r="P12" s="432"/>
      <c r="Q12" s="433"/>
      <c r="R12" s="439">
        <f t="shared" si="2"/>
        <v>0</v>
      </c>
      <c r="S12" s="441"/>
      <c r="T12" s="445">
        <f t="shared" si="1"/>
        <v>0</v>
      </c>
      <c r="U12" s="446">
        <f>J12-O12</f>
        <v>0</v>
      </c>
      <c r="V12" s="450"/>
    </row>
    <row r="13" spans="1:22" ht="17.25" customHeight="1">
      <c r="A13" s="401"/>
      <c r="B13" s="396"/>
      <c r="C13" s="384"/>
      <c r="D13" s="389"/>
      <c r="E13" s="395"/>
      <c r="F13" s="391"/>
      <c r="G13" s="384">
        <v>1</v>
      </c>
      <c r="H13" s="392"/>
      <c r="I13" s="393"/>
      <c r="J13" s="424">
        <f t="shared" si="0"/>
        <v>0</v>
      </c>
      <c r="K13" s="417"/>
      <c r="L13" s="416"/>
      <c r="M13" s="237"/>
      <c r="N13" s="430"/>
      <c r="O13" s="431"/>
      <c r="P13" s="432"/>
      <c r="Q13" s="433"/>
      <c r="R13" s="439">
        <f t="shared" si="2"/>
        <v>0</v>
      </c>
      <c r="S13" s="441"/>
      <c r="T13" s="445">
        <f t="shared" si="1"/>
        <v>0</v>
      </c>
      <c r="U13" s="446">
        <f>J13-O13</f>
        <v>0</v>
      </c>
      <c r="V13" s="450"/>
    </row>
    <row r="14" spans="1:22" ht="17.25" customHeight="1">
      <c r="A14" s="401"/>
      <c r="B14" s="384"/>
      <c r="C14" s="384"/>
      <c r="D14" s="389"/>
      <c r="E14" s="395"/>
      <c r="F14" s="391"/>
      <c r="G14" s="384">
        <v>1</v>
      </c>
      <c r="H14" s="392"/>
      <c r="I14" s="393"/>
      <c r="J14" s="424">
        <f t="shared" si="0"/>
        <v>0</v>
      </c>
      <c r="K14" s="417"/>
      <c r="L14" s="416"/>
      <c r="M14" s="237"/>
      <c r="N14" s="430"/>
      <c r="O14" s="431"/>
      <c r="P14" s="432"/>
      <c r="Q14" s="433"/>
      <c r="R14" s="439">
        <f t="shared" si="2"/>
        <v>0</v>
      </c>
      <c r="S14" s="441"/>
      <c r="T14" s="445">
        <f t="shared" si="1"/>
        <v>0</v>
      </c>
      <c r="U14" s="446">
        <f>J14-O14</f>
        <v>0</v>
      </c>
      <c r="V14" s="450"/>
    </row>
    <row r="15" spans="1:22" ht="17.25" customHeight="1">
      <c r="A15" s="401"/>
      <c r="B15" s="384"/>
      <c r="C15" s="384"/>
      <c r="D15" s="389"/>
      <c r="E15" s="395"/>
      <c r="F15" s="391"/>
      <c r="G15" s="384">
        <v>1</v>
      </c>
      <c r="H15" s="392"/>
      <c r="I15" s="393"/>
      <c r="J15" s="424">
        <f t="shared" si="0"/>
        <v>0</v>
      </c>
      <c r="K15" s="417"/>
      <c r="L15" s="416"/>
      <c r="M15" s="237"/>
      <c r="N15" s="430"/>
      <c r="O15" s="431"/>
      <c r="P15" s="432"/>
      <c r="Q15" s="433"/>
      <c r="R15" s="439">
        <f t="shared" si="2"/>
        <v>0</v>
      </c>
      <c r="S15" s="441"/>
      <c r="T15" s="445">
        <f t="shared" si="1"/>
        <v>0</v>
      </c>
      <c r="U15" s="446">
        <f>J15-O15</f>
        <v>0</v>
      </c>
      <c r="V15" s="450"/>
    </row>
    <row r="16" spans="1:22" ht="13.5" customHeight="1">
      <c r="A16" s="401"/>
      <c r="B16" s="397"/>
      <c r="C16" s="384"/>
      <c r="D16" s="389"/>
      <c r="E16" s="395"/>
      <c r="F16" s="398"/>
      <c r="G16" s="403">
        <v>1</v>
      </c>
      <c r="H16" s="392"/>
      <c r="I16" s="393"/>
      <c r="J16" s="424">
        <f t="shared" si="0"/>
        <v>0</v>
      </c>
      <c r="K16" s="417"/>
      <c r="L16" s="416"/>
      <c r="M16" s="237"/>
      <c r="N16" s="430"/>
      <c r="O16" s="431"/>
      <c r="P16" s="432"/>
      <c r="Q16" s="433"/>
      <c r="R16" s="440">
        <f t="shared" si="2"/>
        <v>0</v>
      </c>
      <c r="S16" s="442"/>
      <c r="T16" s="445">
        <f t="shared" si="1"/>
        <v>0</v>
      </c>
      <c r="U16" s="446">
        <f>J16-O16</f>
        <v>0</v>
      </c>
      <c r="V16" s="450"/>
    </row>
    <row r="17" spans="1:22" ht="15" customHeight="1">
      <c r="A17" s="399">
        <v>3</v>
      </c>
      <c r="B17" s="379"/>
      <c r="C17" s="380" t="s">
        <v>282</v>
      </c>
      <c r="D17" s="381"/>
      <c r="E17" s="382" t="s">
        <v>278</v>
      </c>
      <c r="F17" s="383"/>
      <c r="G17" s="384">
        <v>1</v>
      </c>
      <c r="H17" s="385"/>
      <c r="I17" s="386"/>
      <c r="J17" s="423">
        <f t="shared" si="0"/>
        <v>0</v>
      </c>
      <c r="K17" s="413"/>
      <c r="L17" s="414"/>
      <c r="M17" s="240"/>
      <c r="N17" s="434"/>
      <c r="O17" s="427"/>
      <c r="P17" s="428"/>
      <c r="Q17" s="429"/>
      <c r="R17" s="439">
        <f t="shared" si="2"/>
        <v>0</v>
      </c>
      <c r="S17" s="441"/>
      <c r="T17" s="443">
        <f t="shared" si="1"/>
        <v>0</v>
      </c>
      <c r="U17" s="444">
        <f>J17-O17</f>
        <v>0</v>
      </c>
      <c r="V17" s="452"/>
    </row>
    <row r="18" spans="1:22" ht="15" customHeight="1">
      <c r="A18" s="401"/>
      <c r="B18" s="388"/>
      <c r="C18" s="384" t="s">
        <v>281</v>
      </c>
      <c r="D18" s="389"/>
      <c r="E18" s="395"/>
      <c r="F18" s="391"/>
      <c r="G18" s="384">
        <v>1</v>
      </c>
      <c r="H18" s="392"/>
      <c r="I18" s="393"/>
      <c r="J18" s="424">
        <f t="shared" si="0"/>
        <v>0</v>
      </c>
      <c r="K18" s="415"/>
      <c r="L18" s="416"/>
      <c r="M18" s="237"/>
      <c r="N18" s="430"/>
      <c r="O18" s="431"/>
      <c r="P18" s="432"/>
      <c r="Q18" s="433"/>
      <c r="R18" s="439">
        <f t="shared" si="2"/>
        <v>0</v>
      </c>
      <c r="S18" s="441"/>
      <c r="T18" s="445">
        <f t="shared" si="1"/>
        <v>0</v>
      </c>
      <c r="U18" s="446">
        <f>J18-O18</f>
        <v>0</v>
      </c>
      <c r="V18" s="450"/>
    </row>
    <row r="19" spans="1:22" ht="15" customHeight="1">
      <c r="A19" s="402"/>
      <c r="B19" s="388"/>
      <c r="C19" s="384" t="s">
        <v>280</v>
      </c>
      <c r="D19" s="389"/>
      <c r="E19" s="395"/>
      <c r="F19" s="391"/>
      <c r="G19" s="384">
        <v>1</v>
      </c>
      <c r="H19" s="392"/>
      <c r="I19" s="393"/>
      <c r="J19" s="424">
        <f t="shared" si="0"/>
        <v>0</v>
      </c>
      <c r="K19" s="417"/>
      <c r="L19" s="416"/>
      <c r="M19" s="237"/>
      <c r="N19" s="430"/>
      <c r="O19" s="431"/>
      <c r="P19" s="432"/>
      <c r="Q19" s="433"/>
      <c r="R19" s="439">
        <f t="shared" si="2"/>
        <v>0</v>
      </c>
      <c r="S19" s="441"/>
      <c r="T19" s="445">
        <f t="shared" si="1"/>
        <v>0</v>
      </c>
      <c r="U19" s="446">
        <f>J19-O19</f>
        <v>0</v>
      </c>
      <c r="V19" s="450"/>
    </row>
    <row r="20" spans="1:22" ht="15" customHeight="1">
      <c r="A20" s="401"/>
      <c r="B20" s="396"/>
      <c r="C20" s="384"/>
      <c r="D20" s="389"/>
      <c r="E20" s="395"/>
      <c r="F20" s="391"/>
      <c r="G20" s="384">
        <v>1</v>
      </c>
      <c r="H20" s="392"/>
      <c r="I20" s="393"/>
      <c r="J20" s="424">
        <f t="shared" si="0"/>
        <v>0</v>
      </c>
      <c r="K20" s="417"/>
      <c r="L20" s="416"/>
      <c r="M20" s="237"/>
      <c r="N20" s="430"/>
      <c r="O20" s="431"/>
      <c r="P20" s="432"/>
      <c r="Q20" s="433"/>
      <c r="R20" s="439">
        <f t="shared" si="2"/>
        <v>0</v>
      </c>
      <c r="S20" s="441"/>
      <c r="T20" s="445">
        <f t="shared" si="1"/>
        <v>0</v>
      </c>
      <c r="U20" s="446">
        <f>J20-O20</f>
        <v>0</v>
      </c>
      <c r="V20" s="450"/>
    </row>
    <row r="21" spans="1:22" ht="15" customHeight="1">
      <c r="A21" s="401"/>
      <c r="B21" s="384"/>
      <c r="C21" s="384"/>
      <c r="D21" s="389"/>
      <c r="E21" s="395"/>
      <c r="F21" s="391"/>
      <c r="G21" s="384">
        <v>1</v>
      </c>
      <c r="H21" s="392"/>
      <c r="I21" s="393"/>
      <c r="J21" s="424">
        <f t="shared" si="0"/>
        <v>0</v>
      </c>
      <c r="K21" s="417"/>
      <c r="L21" s="416"/>
      <c r="M21" s="237"/>
      <c r="N21" s="430"/>
      <c r="O21" s="431"/>
      <c r="P21" s="432"/>
      <c r="Q21" s="433"/>
      <c r="R21" s="439">
        <f t="shared" si="2"/>
        <v>0</v>
      </c>
      <c r="S21" s="441"/>
      <c r="T21" s="445">
        <f t="shared" si="1"/>
        <v>0</v>
      </c>
      <c r="U21" s="446">
        <f>J21-O21</f>
        <v>0</v>
      </c>
      <c r="V21" s="450"/>
    </row>
    <row r="22" spans="1:22" ht="15" customHeight="1">
      <c r="A22" s="401"/>
      <c r="B22" s="384"/>
      <c r="C22" s="384"/>
      <c r="D22" s="389"/>
      <c r="E22" s="395"/>
      <c r="F22" s="391"/>
      <c r="G22" s="384">
        <v>1</v>
      </c>
      <c r="H22" s="392"/>
      <c r="I22" s="393"/>
      <c r="J22" s="424">
        <f t="shared" si="0"/>
        <v>0</v>
      </c>
      <c r="K22" s="417"/>
      <c r="L22" s="416"/>
      <c r="M22" s="237"/>
      <c r="N22" s="430"/>
      <c r="O22" s="431"/>
      <c r="P22" s="432"/>
      <c r="Q22" s="433"/>
      <c r="R22" s="439">
        <f t="shared" si="2"/>
        <v>0</v>
      </c>
      <c r="S22" s="441"/>
      <c r="T22" s="445">
        <f t="shared" si="1"/>
        <v>0</v>
      </c>
      <c r="U22" s="446">
        <f>J22-O22</f>
        <v>0</v>
      </c>
      <c r="V22" s="450"/>
    </row>
    <row r="23" spans="1:22" ht="15.75" customHeight="1">
      <c r="A23" s="401"/>
      <c r="B23" s="397"/>
      <c r="C23" s="384"/>
      <c r="D23" s="389"/>
      <c r="E23" s="395"/>
      <c r="F23" s="398"/>
      <c r="G23" s="384">
        <v>1</v>
      </c>
      <c r="H23" s="392"/>
      <c r="I23" s="393"/>
      <c r="J23" s="424">
        <f t="shared" si="0"/>
        <v>0</v>
      </c>
      <c r="K23" s="417"/>
      <c r="L23" s="416"/>
      <c r="M23" s="237"/>
      <c r="N23" s="430"/>
      <c r="O23" s="431"/>
      <c r="P23" s="432"/>
      <c r="Q23" s="433"/>
      <c r="R23" s="440">
        <f t="shared" si="2"/>
        <v>0</v>
      </c>
      <c r="S23" s="442"/>
      <c r="T23" s="445">
        <f t="shared" si="1"/>
        <v>0</v>
      </c>
      <c r="U23" s="446">
        <f>J23-O23</f>
        <v>0</v>
      </c>
      <c r="V23" s="451"/>
    </row>
    <row r="24" spans="1:22" ht="15" customHeight="1">
      <c r="A24" s="399">
        <v>4</v>
      </c>
      <c r="B24" s="379"/>
      <c r="C24" s="380" t="s">
        <v>282</v>
      </c>
      <c r="D24" s="381"/>
      <c r="E24" s="382" t="s">
        <v>278</v>
      </c>
      <c r="F24" s="383"/>
      <c r="G24" s="400">
        <v>1</v>
      </c>
      <c r="H24" s="385"/>
      <c r="I24" s="386"/>
      <c r="J24" s="423">
        <f t="shared" si="0"/>
        <v>0</v>
      </c>
      <c r="K24" s="413"/>
      <c r="L24" s="414"/>
      <c r="M24" s="240"/>
      <c r="N24" s="434"/>
      <c r="O24" s="427"/>
      <c r="P24" s="428"/>
      <c r="Q24" s="429"/>
      <c r="R24" s="439">
        <f t="shared" si="2"/>
        <v>0</v>
      </c>
      <c r="S24" s="441"/>
      <c r="T24" s="443">
        <f t="shared" si="1"/>
        <v>0</v>
      </c>
      <c r="U24" s="444">
        <f>J24-O24</f>
        <v>0</v>
      </c>
      <c r="V24" s="450"/>
    </row>
    <row r="25" spans="1:22" ht="15" customHeight="1">
      <c r="A25" s="401"/>
      <c r="B25" s="388"/>
      <c r="C25" s="384" t="s">
        <v>281</v>
      </c>
      <c r="D25" s="389"/>
      <c r="E25" s="395"/>
      <c r="F25" s="391"/>
      <c r="G25" s="384">
        <v>1</v>
      </c>
      <c r="H25" s="392"/>
      <c r="I25" s="393"/>
      <c r="J25" s="424">
        <f t="shared" si="0"/>
        <v>0</v>
      </c>
      <c r="K25" s="417"/>
      <c r="L25" s="416"/>
      <c r="M25" s="237"/>
      <c r="N25" s="430"/>
      <c r="O25" s="431"/>
      <c r="P25" s="432"/>
      <c r="Q25" s="433"/>
      <c r="R25" s="439">
        <f t="shared" si="2"/>
        <v>0</v>
      </c>
      <c r="S25" s="441"/>
      <c r="T25" s="445">
        <f t="shared" si="1"/>
        <v>0</v>
      </c>
      <c r="U25" s="446">
        <f>J25-O25</f>
        <v>0</v>
      </c>
      <c r="V25" s="450"/>
    </row>
    <row r="26" spans="1:22" ht="15" customHeight="1">
      <c r="A26" s="402"/>
      <c r="B26" s="388"/>
      <c r="C26" s="384" t="s">
        <v>280</v>
      </c>
      <c r="D26" s="389"/>
      <c r="E26" s="395"/>
      <c r="F26" s="391"/>
      <c r="G26" s="384">
        <v>1</v>
      </c>
      <c r="H26" s="392"/>
      <c r="I26" s="393"/>
      <c r="J26" s="424">
        <f t="shared" si="0"/>
        <v>0</v>
      </c>
      <c r="K26" s="417"/>
      <c r="L26" s="416"/>
      <c r="M26" s="237"/>
      <c r="N26" s="430"/>
      <c r="O26" s="431"/>
      <c r="P26" s="432"/>
      <c r="Q26" s="433"/>
      <c r="R26" s="439">
        <f t="shared" si="2"/>
        <v>0</v>
      </c>
      <c r="S26" s="441"/>
      <c r="T26" s="445">
        <f t="shared" si="1"/>
        <v>0</v>
      </c>
      <c r="U26" s="446">
        <f>J26-O26</f>
        <v>0</v>
      </c>
      <c r="V26" s="450"/>
    </row>
    <row r="27" spans="1:22" ht="15" customHeight="1">
      <c r="A27" s="402"/>
      <c r="B27" s="396"/>
      <c r="C27" s="384"/>
      <c r="D27" s="389"/>
      <c r="E27" s="395"/>
      <c r="F27" s="391"/>
      <c r="G27" s="384">
        <v>1</v>
      </c>
      <c r="H27" s="392"/>
      <c r="I27" s="393"/>
      <c r="J27" s="424">
        <f t="shared" si="0"/>
        <v>0</v>
      </c>
      <c r="K27" s="417"/>
      <c r="L27" s="416"/>
      <c r="M27" s="237"/>
      <c r="N27" s="430"/>
      <c r="O27" s="431"/>
      <c r="P27" s="432"/>
      <c r="Q27" s="433"/>
      <c r="R27" s="439">
        <f t="shared" si="2"/>
        <v>0</v>
      </c>
      <c r="S27" s="441"/>
      <c r="T27" s="445">
        <f t="shared" si="1"/>
        <v>0</v>
      </c>
      <c r="U27" s="446">
        <f>J27-O27</f>
        <v>0</v>
      </c>
      <c r="V27" s="450"/>
    </row>
    <row r="28" spans="1:22" ht="15" customHeight="1">
      <c r="A28" s="402"/>
      <c r="B28" s="384"/>
      <c r="C28" s="384"/>
      <c r="D28" s="389"/>
      <c r="E28" s="395"/>
      <c r="F28" s="391"/>
      <c r="G28" s="384">
        <v>1</v>
      </c>
      <c r="H28" s="392"/>
      <c r="I28" s="393"/>
      <c r="J28" s="424">
        <f t="shared" si="0"/>
        <v>0</v>
      </c>
      <c r="K28" s="417"/>
      <c r="L28" s="416"/>
      <c r="M28" s="237"/>
      <c r="N28" s="430"/>
      <c r="O28" s="431"/>
      <c r="P28" s="432"/>
      <c r="Q28" s="433"/>
      <c r="R28" s="439">
        <f t="shared" si="2"/>
        <v>0</v>
      </c>
      <c r="S28" s="441"/>
      <c r="T28" s="445">
        <f t="shared" si="1"/>
        <v>0</v>
      </c>
      <c r="U28" s="446">
        <f>J28-O28</f>
        <v>0</v>
      </c>
      <c r="V28" s="450"/>
    </row>
    <row r="29" spans="1:22" ht="15" customHeight="1">
      <c r="A29" s="401"/>
      <c r="B29" s="384"/>
      <c r="C29" s="384"/>
      <c r="D29" s="389"/>
      <c r="E29" s="395"/>
      <c r="F29" s="391"/>
      <c r="G29" s="384">
        <v>1</v>
      </c>
      <c r="H29" s="392"/>
      <c r="I29" s="393"/>
      <c r="J29" s="424">
        <f t="shared" si="0"/>
        <v>0</v>
      </c>
      <c r="K29" s="417"/>
      <c r="L29" s="416"/>
      <c r="M29" s="237"/>
      <c r="N29" s="430"/>
      <c r="O29" s="431"/>
      <c r="P29" s="432"/>
      <c r="Q29" s="433"/>
      <c r="R29" s="439">
        <f t="shared" si="2"/>
        <v>0</v>
      </c>
      <c r="S29" s="441"/>
      <c r="T29" s="445">
        <f t="shared" si="1"/>
        <v>0</v>
      </c>
      <c r="U29" s="446">
        <f>J29-O29</f>
        <v>0</v>
      </c>
      <c r="V29" s="450"/>
    </row>
    <row r="30" spans="1:22" s="242" customFormat="1" ht="13.5" customHeight="1">
      <c r="A30" s="404"/>
      <c r="B30" s="397"/>
      <c r="C30" s="403"/>
      <c r="D30" s="405"/>
      <c r="E30" s="406"/>
      <c r="F30" s="398"/>
      <c r="G30" s="403">
        <v>1</v>
      </c>
      <c r="H30" s="407"/>
      <c r="I30" s="408"/>
      <c r="J30" s="424">
        <f t="shared" si="0"/>
        <v>0</v>
      </c>
      <c r="K30" s="418"/>
      <c r="L30" s="419"/>
      <c r="M30" s="238"/>
      <c r="N30" s="430"/>
      <c r="O30" s="431"/>
      <c r="P30" s="432"/>
      <c r="Q30" s="433"/>
      <c r="R30" s="440">
        <f t="shared" si="2"/>
        <v>0</v>
      </c>
      <c r="S30" s="442"/>
      <c r="T30" s="445">
        <f t="shared" si="1"/>
        <v>0</v>
      </c>
      <c r="U30" s="446">
        <f>J30-O30</f>
        <v>0</v>
      </c>
      <c r="V30" s="451"/>
    </row>
    <row r="31" spans="1:22" ht="15.75">
      <c r="A31" s="401">
        <v>5</v>
      </c>
      <c r="B31" s="379"/>
      <c r="C31" s="380" t="s">
        <v>282</v>
      </c>
      <c r="D31" s="381"/>
      <c r="E31" s="382" t="s">
        <v>278</v>
      </c>
      <c r="F31" s="391"/>
      <c r="G31" s="400">
        <v>1</v>
      </c>
      <c r="H31" s="385"/>
      <c r="I31" s="393"/>
      <c r="J31" s="423">
        <f t="shared" si="0"/>
        <v>0</v>
      </c>
      <c r="K31" s="413"/>
      <c r="L31" s="414"/>
      <c r="M31" s="237"/>
      <c r="N31" s="434"/>
      <c r="O31" s="427"/>
      <c r="P31" s="428"/>
      <c r="Q31" s="429"/>
      <c r="R31" s="439">
        <f t="shared" si="2"/>
        <v>0</v>
      </c>
      <c r="S31" s="441"/>
      <c r="T31" s="443">
        <f t="shared" si="1"/>
        <v>0</v>
      </c>
      <c r="U31" s="444">
        <f>J31-O31</f>
        <v>0</v>
      </c>
      <c r="V31" s="450"/>
    </row>
    <row r="32" spans="1:22" ht="15.75">
      <c r="A32" s="401"/>
      <c r="B32" s="388"/>
      <c r="C32" s="384" t="s">
        <v>281</v>
      </c>
      <c r="D32" s="389"/>
      <c r="E32" s="395"/>
      <c r="F32" s="391"/>
      <c r="G32" s="384">
        <v>1</v>
      </c>
      <c r="H32" s="392"/>
      <c r="I32" s="393"/>
      <c r="J32" s="424">
        <f t="shared" si="0"/>
        <v>0</v>
      </c>
      <c r="K32" s="415"/>
      <c r="L32" s="416"/>
      <c r="M32" s="237"/>
      <c r="N32" s="430"/>
      <c r="O32" s="431"/>
      <c r="P32" s="432"/>
      <c r="Q32" s="433"/>
      <c r="R32" s="439">
        <f t="shared" si="2"/>
        <v>0</v>
      </c>
      <c r="S32" s="441"/>
      <c r="T32" s="445">
        <f t="shared" si="1"/>
        <v>0</v>
      </c>
      <c r="U32" s="446">
        <f>J32-O32</f>
        <v>0</v>
      </c>
      <c r="V32" s="450"/>
    </row>
    <row r="33" spans="1:22" ht="15.75">
      <c r="A33" s="402"/>
      <c r="B33" s="388"/>
      <c r="C33" s="384" t="s">
        <v>280</v>
      </c>
      <c r="D33" s="389"/>
      <c r="E33" s="395"/>
      <c r="F33" s="391"/>
      <c r="G33" s="384">
        <v>1</v>
      </c>
      <c r="H33" s="392"/>
      <c r="I33" s="393"/>
      <c r="J33" s="424">
        <f t="shared" si="0"/>
        <v>0</v>
      </c>
      <c r="K33" s="415"/>
      <c r="L33" s="416"/>
      <c r="M33" s="237"/>
      <c r="N33" s="430"/>
      <c r="O33" s="431"/>
      <c r="P33" s="432"/>
      <c r="Q33" s="433"/>
      <c r="R33" s="439">
        <f t="shared" si="2"/>
        <v>0</v>
      </c>
      <c r="S33" s="441"/>
      <c r="T33" s="445">
        <f t="shared" si="1"/>
        <v>0</v>
      </c>
      <c r="U33" s="446">
        <f>J33-O33</f>
        <v>0</v>
      </c>
      <c r="V33" s="450"/>
    </row>
    <row r="34" spans="1:22" ht="15.75">
      <c r="A34" s="402"/>
      <c r="B34" s="396"/>
      <c r="C34" s="384"/>
      <c r="D34" s="389"/>
      <c r="E34" s="395"/>
      <c r="F34" s="391"/>
      <c r="G34" s="384">
        <v>1</v>
      </c>
      <c r="H34" s="392"/>
      <c r="I34" s="393"/>
      <c r="J34" s="424">
        <f t="shared" si="0"/>
        <v>0</v>
      </c>
      <c r="K34" s="415"/>
      <c r="L34" s="416"/>
      <c r="M34" s="237"/>
      <c r="N34" s="430"/>
      <c r="O34" s="431"/>
      <c r="P34" s="432"/>
      <c r="Q34" s="433"/>
      <c r="R34" s="439">
        <f t="shared" si="2"/>
        <v>0</v>
      </c>
      <c r="S34" s="441"/>
      <c r="T34" s="445">
        <f t="shared" si="1"/>
        <v>0</v>
      </c>
      <c r="U34" s="446">
        <f>J34-O34</f>
        <v>0</v>
      </c>
      <c r="V34" s="450"/>
    </row>
    <row r="35" spans="1:22" ht="15.75">
      <c r="A35" s="401"/>
      <c r="B35" s="384"/>
      <c r="C35" s="384"/>
      <c r="D35" s="389"/>
      <c r="E35" s="395"/>
      <c r="F35" s="391"/>
      <c r="G35" s="384">
        <v>1</v>
      </c>
      <c r="H35" s="392"/>
      <c r="I35" s="393"/>
      <c r="J35" s="424">
        <f t="shared" si="0"/>
        <v>0</v>
      </c>
      <c r="K35" s="417"/>
      <c r="L35" s="416"/>
      <c r="M35" s="237"/>
      <c r="N35" s="430"/>
      <c r="O35" s="431"/>
      <c r="P35" s="432"/>
      <c r="Q35" s="433"/>
      <c r="R35" s="439">
        <f t="shared" si="2"/>
        <v>0</v>
      </c>
      <c r="S35" s="441"/>
      <c r="T35" s="445">
        <f t="shared" si="1"/>
        <v>0</v>
      </c>
      <c r="U35" s="446">
        <f>J35-O35</f>
        <v>0</v>
      </c>
      <c r="V35" s="450"/>
    </row>
    <row r="36" spans="1:22" ht="15.75">
      <c r="A36" s="401"/>
      <c r="B36" s="384"/>
      <c r="C36" s="384"/>
      <c r="D36" s="389"/>
      <c r="E36" s="395"/>
      <c r="F36" s="391"/>
      <c r="G36" s="384">
        <v>1</v>
      </c>
      <c r="H36" s="392"/>
      <c r="I36" s="393"/>
      <c r="J36" s="424">
        <f t="shared" si="0"/>
        <v>0</v>
      </c>
      <c r="K36" s="417"/>
      <c r="L36" s="416"/>
      <c r="M36" s="237"/>
      <c r="N36" s="430"/>
      <c r="O36" s="431"/>
      <c r="P36" s="432"/>
      <c r="Q36" s="433"/>
      <c r="R36" s="439">
        <f t="shared" si="2"/>
        <v>0</v>
      </c>
      <c r="S36" s="441"/>
      <c r="T36" s="445">
        <f t="shared" si="1"/>
        <v>0</v>
      </c>
      <c r="U36" s="446">
        <f>J36-O36</f>
        <v>0</v>
      </c>
      <c r="V36" s="450"/>
    </row>
    <row r="37" spans="1:22" ht="15.75">
      <c r="A37" s="401"/>
      <c r="B37" s="397"/>
      <c r="C37" s="384"/>
      <c r="D37" s="389"/>
      <c r="E37" s="395"/>
      <c r="F37" s="391"/>
      <c r="G37" s="403">
        <v>1</v>
      </c>
      <c r="H37" s="392"/>
      <c r="I37" s="393"/>
      <c r="J37" s="424">
        <f t="shared" si="0"/>
        <v>0</v>
      </c>
      <c r="K37" s="417"/>
      <c r="L37" s="416"/>
      <c r="M37" s="237"/>
      <c r="N37" s="430"/>
      <c r="O37" s="431"/>
      <c r="P37" s="432"/>
      <c r="Q37" s="433"/>
      <c r="R37" s="440">
        <f t="shared" si="2"/>
        <v>0</v>
      </c>
      <c r="S37" s="442"/>
      <c r="T37" s="445">
        <f t="shared" si="1"/>
        <v>0</v>
      </c>
      <c r="U37" s="446">
        <f>J37-O37</f>
        <v>0</v>
      </c>
      <c r="V37" s="451"/>
    </row>
    <row r="38" spans="1:22" ht="15" customHeight="1">
      <c r="A38" s="399">
        <v>6</v>
      </c>
      <c r="B38" s="379"/>
      <c r="C38" s="380" t="s">
        <v>282</v>
      </c>
      <c r="D38" s="381"/>
      <c r="E38" s="382" t="s">
        <v>278</v>
      </c>
      <c r="F38" s="383"/>
      <c r="G38" s="384">
        <v>1</v>
      </c>
      <c r="H38" s="385"/>
      <c r="I38" s="386"/>
      <c r="J38" s="423">
        <f t="shared" si="0"/>
        <v>0</v>
      </c>
      <c r="K38" s="413"/>
      <c r="L38" s="414"/>
      <c r="M38" s="240"/>
      <c r="N38" s="434"/>
      <c r="O38" s="427"/>
      <c r="P38" s="428"/>
      <c r="Q38" s="429"/>
      <c r="R38" s="439">
        <f t="shared" si="2"/>
        <v>0</v>
      </c>
      <c r="S38" s="441"/>
      <c r="T38" s="443">
        <f t="shared" si="1"/>
        <v>0</v>
      </c>
      <c r="U38" s="444">
        <f>J38-O38</f>
        <v>0</v>
      </c>
      <c r="V38" s="450"/>
    </row>
    <row r="39" spans="1:22" ht="15" customHeight="1">
      <c r="A39" s="401"/>
      <c r="B39" s="388"/>
      <c r="C39" s="384" t="s">
        <v>281</v>
      </c>
      <c r="D39" s="389"/>
      <c r="E39" s="395"/>
      <c r="F39" s="391"/>
      <c r="G39" s="384">
        <v>1</v>
      </c>
      <c r="H39" s="392"/>
      <c r="I39" s="393"/>
      <c r="J39" s="424">
        <f t="shared" si="0"/>
        <v>0</v>
      </c>
      <c r="K39" s="417"/>
      <c r="L39" s="416"/>
      <c r="M39" s="237"/>
      <c r="N39" s="430"/>
      <c r="O39" s="431"/>
      <c r="P39" s="432"/>
      <c r="Q39" s="433"/>
      <c r="R39" s="439">
        <f t="shared" si="2"/>
        <v>0</v>
      </c>
      <c r="S39" s="441"/>
      <c r="T39" s="445">
        <f t="shared" si="1"/>
        <v>0</v>
      </c>
      <c r="U39" s="446">
        <f>J39-O39</f>
        <v>0</v>
      </c>
      <c r="V39" s="450"/>
    </row>
    <row r="40" spans="1:22" ht="15" customHeight="1">
      <c r="A40" s="402"/>
      <c r="B40" s="388"/>
      <c r="C40" s="384" t="s">
        <v>280</v>
      </c>
      <c r="D40" s="389"/>
      <c r="E40" s="395"/>
      <c r="F40" s="391"/>
      <c r="G40" s="384">
        <v>1</v>
      </c>
      <c r="H40" s="392"/>
      <c r="I40" s="393"/>
      <c r="J40" s="424">
        <f t="shared" si="0"/>
        <v>0</v>
      </c>
      <c r="K40" s="417"/>
      <c r="L40" s="416"/>
      <c r="M40" s="237"/>
      <c r="N40" s="430"/>
      <c r="O40" s="431"/>
      <c r="P40" s="432"/>
      <c r="Q40" s="433"/>
      <c r="R40" s="439">
        <f t="shared" si="2"/>
        <v>0</v>
      </c>
      <c r="S40" s="441"/>
      <c r="T40" s="445">
        <f t="shared" si="1"/>
        <v>0</v>
      </c>
      <c r="U40" s="446">
        <f>J40-O40</f>
        <v>0</v>
      </c>
      <c r="V40" s="450"/>
    </row>
    <row r="41" spans="1:22" ht="15" customHeight="1">
      <c r="A41" s="401"/>
      <c r="B41" s="396"/>
      <c r="C41" s="384"/>
      <c r="D41" s="389"/>
      <c r="E41" s="395"/>
      <c r="F41" s="391"/>
      <c r="G41" s="384">
        <v>1</v>
      </c>
      <c r="H41" s="392"/>
      <c r="I41" s="393"/>
      <c r="J41" s="424">
        <f t="shared" si="0"/>
        <v>0</v>
      </c>
      <c r="K41" s="417"/>
      <c r="L41" s="416"/>
      <c r="M41" s="237"/>
      <c r="N41" s="430"/>
      <c r="O41" s="431"/>
      <c r="P41" s="432"/>
      <c r="Q41" s="433"/>
      <c r="R41" s="439">
        <f t="shared" si="2"/>
        <v>0</v>
      </c>
      <c r="S41" s="441"/>
      <c r="T41" s="445">
        <f t="shared" si="1"/>
        <v>0</v>
      </c>
      <c r="U41" s="446">
        <f>J41-O41</f>
        <v>0</v>
      </c>
      <c r="V41" s="450"/>
    </row>
    <row r="42" spans="1:22" ht="15" customHeight="1">
      <c r="A42" s="401"/>
      <c r="B42" s="384"/>
      <c r="C42" s="384"/>
      <c r="D42" s="389"/>
      <c r="E42" s="395"/>
      <c r="F42" s="391"/>
      <c r="G42" s="384">
        <v>1</v>
      </c>
      <c r="H42" s="392"/>
      <c r="I42" s="393"/>
      <c r="J42" s="424">
        <f t="shared" si="0"/>
        <v>0</v>
      </c>
      <c r="K42" s="417"/>
      <c r="L42" s="416"/>
      <c r="M42" s="237"/>
      <c r="N42" s="430"/>
      <c r="O42" s="431"/>
      <c r="P42" s="432"/>
      <c r="Q42" s="433"/>
      <c r="R42" s="439">
        <f t="shared" si="2"/>
        <v>0</v>
      </c>
      <c r="S42" s="441"/>
      <c r="T42" s="445">
        <f t="shared" si="1"/>
        <v>0</v>
      </c>
      <c r="U42" s="446">
        <f>J42-O42</f>
        <v>0</v>
      </c>
      <c r="V42" s="450"/>
    </row>
    <row r="43" spans="1:22" ht="15" customHeight="1">
      <c r="A43" s="401"/>
      <c r="B43" s="384"/>
      <c r="C43" s="384"/>
      <c r="D43" s="389"/>
      <c r="E43" s="395"/>
      <c r="F43" s="391"/>
      <c r="G43" s="384">
        <v>1</v>
      </c>
      <c r="H43" s="392"/>
      <c r="I43" s="393"/>
      <c r="J43" s="424"/>
      <c r="K43" s="417"/>
      <c r="L43" s="416"/>
      <c r="M43" s="237"/>
      <c r="N43" s="430"/>
      <c r="O43" s="431"/>
      <c r="P43" s="432"/>
      <c r="Q43" s="433"/>
      <c r="R43" s="439">
        <f t="shared" si="2"/>
        <v>0</v>
      </c>
      <c r="S43" s="441"/>
      <c r="T43" s="445">
        <f t="shared" si="1"/>
        <v>0</v>
      </c>
      <c r="U43" s="446">
        <f>J43-O43</f>
        <v>0</v>
      </c>
      <c r="V43" s="450"/>
    </row>
    <row r="44" spans="1:22" ht="13.5" customHeight="1">
      <c r="A44" s="401"/>
      <c r="B44" s="397"/>
      <c r="C44" s="384"/>
      <c r="D44" s="389"/>
      <c r="E44" s="395"/>
      <c r="F44" s="398"/>
      <c r="G44" s="384">
        <v>1</v>
      </c>
      <c r="H44" s="392"/>
      <c r="I44" s="393"/>
      <c r="J44" s="424">
        <f t="shared" si="0"/>
        <v>0</v>
      </c>
      <c r="K44" s="417"/>
      <c r="L44" s="416"/>
      <c r="M44" s="237"/>
      <c r="N44" s="430"/>
      <c r="O44" s="431"/>
      <c r="P44" s="432"/>
      <c r="Q44" s="433"/>
      <c r="R44" s="440">
        <f t="shared" si="2"/>
        <v>0</v>
      </c>
      <c r="S44" s="442"/>
      <c r="T44" s="445">
        <f t="shared" si="1"/>
        <v>0</v>
      </c>
      <c r="U44" s="446">
        <f>J44-O44</f>
        <v>0</v>
      </c>
      <c r="V44" s="451"/>
    </row>
    <row r="45" spans="1:22" s="241" customFormat="1" ht="15" customHeight="1">
      <c r="A45" s="399">
        <v>7</v>
      </c>
      <c r="B45" s="379"/>
      <c r="C45" s="380" t="s">
        <v>282</v>
      </c>
      <c r="D45" s="381"/>
      <c r="E45" s="382" t="s">
        <v>278</v>
      </c>
      <c r="F45" s="383"/>
      <c r="G45" s="400">
        <v>1</v>
      </c>
      <c r="H45" s="385"/>
      <c r="I45" s="386"/>
      <c r="J45" s="423">
        <f t="shared" si="0"/>
        <v>0</v>
      </c>
      <c r="K45" s="413"/>
      <c r="L45" s="414"/>
      <c r="M45" s="240"/>
      <c r="N45" s="434"/>
      <c r="O45" s="427"/>
      <c r="P45" s="428"/>
      <c r="Q45" s="429"/>
      <c r="R45" s="439">
        <f t="shared" si="2"/>
        <v>0</v>
      </c>
      <c r="S45" s="441"/>
      <c r="T45" s="443">
        <f t="shared" si="1"/>
        <v>0</v>
      </c>
      <c r="U45" s="444">
        <f>J45-O45</f>
        <v>0</v>
      </c>
      <c r="V45" s="450"/>
    </row>
    <row r="46" spans="1:22" s="241" customFormat="1" ht="15" customHeight="1">
      <c r="A46" s="401"/>
      <c r="B46" s="388"/>
      <c r="C46" s="384" t="s">
        <v>281</v>
      </c>
      <c r="D46" s="389"/>
      <c r="E46" s="395"/>
      <c r="F46" s="391"/>
      <c r="G46" s="384">
        <v>1</v>
      </c>
      <c r="H46" s="392"/>
      <c r="I46" s="393"/>
      <c r="J46" s="424">
        <f t="shared" si="0"/>
        <v>0</v>
      </c>
      <c r="K46" s="417"/>
      <c r="L46" s="416"/>
      <c r="M46" s="237"/>
      <c r="N46" s="430"/>
      <c r="O46" s="431"/>
      <c r="P46" s="432"/>
      <c r="Q46" s="433"/>
      <c r="R46" s="439">
        <f t="shared" si="2"/>
        <v>0</v>
      </c>
      <c r="S46" s="441"/>
      <c r="T46" s="445">
        <f t="shared" si="1"/>
        <v>0</v>
      </c>
      <c r="U46" s="446">
        <f>J46-O46</f>
        <v>0</v>
      </c>
      <c r="V46" s="450"/>
    </row>
    <row r="47" spans="1:22" s="241" customFormat="1" ht="15" customHeight="1">
      <c r="A47" s="402"/>
      <c r="B47" s="388"/>
      <c r="C47" s="384" t="s">
        <v>280</v>
      </c>
      <c r="D47" s="389"/>
      <c r="E47" s="395"/>
      <c r="F47" s="391"/>
      <c r="G47" s="384">
        <v>1</v>
      </c>
      <c r="H47" s="392"/>
      <c r="I47" s="393"/>
      <c r="J47" s="424">
        <f t="shared" si="0"/>
        <v>0</v>
      </c>
      <c r="K47" s="417"/>
      <c r="L47" s="416"/>
      <c r="M47" s="237"/>
      <c r="N47" s="430"/>
      <c r="O47" s="431"/>
      <c r="P47" s="432"/>
      <c r="Q47" s="433"/>
      <c r="R47" s="439">
        <f t="shared" si="2"/>
        <v>0</v>
      </c>
      <c r="S47" s="441"/>
      <c r="T47" s="445">
        <f t="shared" si="1"/>
        <v>0</v>
      </c>
      <c r="U47" s="446">
        <f>J47-O47</f>
        <v>0</v>
      </c>
      <c r="V47" s="450"/>
    </row>
    <row r="48" spans="1:22" s="241" customFormat="1" ht="15" customHeight="1">
      <c r="A48" s="401"/>
      <c r="B48" s="396"/>
      <c r="C48" s="384"/>
      <c r="D48" s="389"/>
      <c r="E48" s="395"/>
      <c r="F48" s="391"/>
      <c r="G48" s="384">
        <v>1</v>
      </c>
      <c r="H48" s="392"/>
      <c r="I48" s="393"/>
      <c r="J48" s="424">
        <f t="shared" si="0"/>
        <v>0</v>
      </c>
      <c r="K48" s="417"/>
      <c r="L48" s="416"/>
      <c r="M48" s="237"/>
      <c r="N48" s="430"/>
      <c r="O48" s="431"/>
      <c r="P48" s="432"/>
      <c r="Q48" s="433"/>
      <c r="R48" s="439">
        <f t="shared" si="2"/>
        <v>0</v>
      </c>
      <c r="S48" s="441"/>
      <c r="T48" s="445">
        <f t="shared" si="1"/>
        <v>0</v>
      </c>
      <c r="U48" s="446">
        <f>J48-O48</f>
        <v>0</v>
      </c>
      <c r="V48" s="450"/>
    </row>
    <row r="49" spans="1:22" s="241" customFormat="1" ht="15" customHeight="1">
      <c r="A49" s="401"/>
      <c r="B49" s="384"/>
      <c r="C49" s="384"/>
      <c r="D49" s="389"/>
      <c r="E49" s="395"/>
      <c r="F49" s="391"/>
      <c r="G49" s="384">
        <v>1</v>
      </c>
      <c r="H49" s="392"/>
      <c r="I49" s="393"/>
      <c r="J49" s="424">
        <f t="shared" si="0"/>
        <v>0</v>
      </c>
      <c r="K49" s="417"/>
      <c r="L49" s="416"/>
      <c r="M49" s="237"/>
      <c r="N49" s="430"/>
      <c r="O49" s="431"/>
      <c r="P49" s="432"/>
      <c r="Q49" s="433"/>
      <c r="R49" s="439">
        <f t="shared" si="2"/>
        <v>0</v>
      </c>
      <c r="S49" s="441"/>
      <c r="T49" s="445">
        <f t="shared" si="1"/>
        <v>0</v>
      </c>
      <c r="U49" s="446">
        <f>J49-O49</f>
        <v>0</v>
      </c>
      <c r="V49" s="450"/>
    </row>
    <row r="50" spans="1:22" s="241" customFormat="1" ht="15" customHeight="1">
      <c r="A50" s="401"/>
      <c r="B50" s="384"/>
      <c r="C50" s="384"/>
      <c r="D50" s="389"/>
      <c r="E50" s="395"/>
      <c r="F50" s="391"/>
      <c r="G50" s="384">
        <v>1</v>
      </c>
      <c r="H50" s="392"/>
      <c r="I50" s="393"/>
      <c r="J50" s="424"/>
      <c r="K50" s="417"/>
      <c r="L50" s="416"/>
      <c r="M50" s="237"/>
      <c r="N50" s="430"/>
      <c r="O50" s="431"/>
      <c r="P50" s="432"/>
      <c r="Q50" s="433"/>
      <c r="R50" s="439">
        <f t="shared" si="2"/>
        <v>0</v>
      </c>
      <c r="S50" s="441"/>
      <c r="T50" s="445">
        <f t="shared" si="1"/>
        <v>0</v>
      </c>
      <c r="U50" s="446">
        <f>J50-O50</f>
        <v>0</v>
      </c>
      <c r="V50" s="450"/>
    </row>
    <row r="51" spans="1:22" s="242" customFormat="1" ht="13.5" customHeight="1">
      <c r="A51" s="404"/>
      <c r="B51" s="397"/>
      <c r="C51" s="403"/>
      <c r="D51" s="405"/>
      <c r="E51" s="406"/>
      <c r="F51" s="391"/>
      <c r="G51" s="403">
        <v>1</v>
      </c>
      <c r="H51" s="407"/>
      <c r="I51" s="408"/>
      <c r="J51" s="424">
        <f t="shared" si="0"/>
        <v>0</v>
      </c>
      <c r="K51" s="418"/>
      <c r="L51" s="419"/>
      <c r="M51" s="238"/>
      <c r="N51" s="430"/>
      <c r="O51" s="431"/>
      <c r="P51" s="432"/>
      <c r="Q51" s="433"/>
      <c r="R51" s="440">
        <f t="shared" si="2"/>
        <v>0</v>
      </c>
      <c r="S51" s="442"/>
      <c r="T51" s="445">
        <f t="shared" si="1"/>
        <v>0</v>
      </c>
      <c r="U51" s="446">
        <f>J51-O51</f>
        <v>0</v>
      </c>
      <c r="V51" s="451"/>
    </row>
    <row r="52" spans="1:22" s="241" customFormat="1" ht="15" customHeight="1">
      <c r="A52" s="399">
        <v>8</v>
      </c>
      <c r="B52" s="379"/>
      <c r="C52" s="380" t="s">
        <v>282</v>
      </c>
      <c r="D52" s="381"/>
      <c r="E52" s="382" t="s">
        <v>278</v>
      </c>
      <c r="F52" s="383"/>
      <c r="G52" s="400">
        <v>1</v>
      </c>
      <c r="H52" s="385"/>
      <c r="I52" s="386"/>
      <c r="J52" s="423">
        <f t="shared" si="0"/>
        <v>0</v>
      </c>
      <c r="K52" s="413"/>
      <c r="L52" s="414"/>
      <c r="M52" s="240"/>
      <c r="N52" s="434"/>
      <c r="O52" s="427"/>
      <c r="P52" s="428"/>
      <c r="Q52" s="429"/>
      <c r="R52" s="439">
        <f t="shared" si="2"/>
        <v>0</v>
      </c>
      <c r="S52" s="441"/>
      <c r="T52" s="443">
        <f t="shared" si="1"/>
        <v>0</v>
      </c>
      <c r="U52" s="444">
        <f>J52-O52</f>
        <v>0</v>
      </c>
      <c r="V52" s="450"/>
    </row>
    <row r="53" spans="1:22" s="241" customFormat="1" ht="15" customHeight="1">
      <c r="A53" s="401"/>
      <c r="B53" s="388"/>
      <c r="C53" s="384" t="s">
        <v>281</v>
      </c>
      <c r="D53" s="389"/>
      <c r="E53" s="395"/>
      <c r="F53" s="391"/>
      <c r="G53" s="384">
        <v>1</v>
      </c>
      <c r="H53" s="392"/>
      <c r="I53" s="393"/>
      <c r="J53" s="424">
        <f t="shared" si="0"/>
        <v>0</v>
      </c>
      <c r="K53" s="417"/>
      <c r="L53" s="416"/>
      <c r="M53" s="237"/>
      <c r="N53" s="430"/>
      <c r="O53" s="431"/>
      <c r="P53" s="432"/>
      <c r="Q53" s="433"/>
      <c r="R53" s="439">
        <f t="shared" si="2"/>
        <v>0</v>
      </c>
      <c r="S53" s="441"/>
      <c r="T53" s="445">
        <f t="shared" si="1"/>
        <v>0</v>
      </c>
      <c r="U53" s="446">
        <f>J53-O53</f>
        <v>0</v>
      </c>
      <c r="V53" s="450"/>
    </row>
    <row r="54" spans="1:22" s="241" customFormat="1" ht="15" customHeight="1">
      <c r="A54" s="402"/>
      <c r="B54" s="388"/>
      <c r="C54" s="384" t="s">
        <v>280</v>
      </c>
      <c r="D54" s="389"/>
      <c r="E54" s="395"/>
      <c r="F54" s="391"/>
      <c r="G54" s="384">
        <v>1</v>
      </c>
      <c r="H54" s="392"/>
      <c r="I54" s="393"/>
      <c r="J54" s="424">
        <f t="shared" si="0"/>
        <v>0</v>
      </c>
      <c r="K54" s="417"/>
      <c r="L54" s="416"/>
      <c r="M54" s="237"/>
      <c r="N54" s="430"/>
      <c r="O54" s="431"/>
      <c r="P54" s="432"/>
      <c r="Q54" s="433"/>
      <c r="R54" s="439">
        <f t="shared" si="2"/>
        <v>0</v>
      </c>
      <c r="S54" s="441"/>
      <c r="T54" s="445">
        <f t="shared" si="1"/>
        <v>0</v>
      </c>
      <c r="U54" s="446">
        <f>J54-O54</f>
        <v>0</v>
      </c>
      <c r="V54" s="450"/>
    </row>
    <row r="55" spans="1:22" s="241" customFormat="1" ht="15" customHeight="1">
      <c r="A55" s="401"/>
      <c r="B55" s="396"/>
      <c r="C55" s="384"/>
      <c r="D55" s="389"/>
      <c r="E55" s="395"/>
      <c r="F55" s="391"/>
      <c r="G55" s="384">
        <v>1</v>
      </c>
      <c r="H55" s="392"/>
      <c r="I55" s="393"/>
      <c r="J55" s="424">
        <f t="shared" si="0"/>
        <v>0</v>
      </c>
      <c r="K55" s="417"/>
      <c r="L55" s="416"/>
      <c r="M55" s="237"/>
      <c r="N55" s="430"/>
      <c r="O55" s="431"/>
      <c r="P55" s="432"/>
      <c r="Q55" s="433"/>
      <c r="R55" s="439">
        <f t="shared" si="2"/>
        <v>0</v>
      </c>
      <c r="S55" s="441"/>
      <c r="T55" s="445">
        <f t="shared" si="1"/>
        <v>0</v>
      </c>
      <c r="U55" s="446">
        <f>J55-O55</f>
        <v>0</v>
      </c>
      <c r="V55" s="450"/>
    </row>
    <row r="56" spans="1:22" s="241" customFormat="1" ht="15" customHeight="1">
      <c r="A56" s="401"/>
      <c r="B56" s="384"/>
      <c r="C56" s="384"/>
      <c r="D56" s="389"/>
      <c r="E56" s="395"/>
      <c r="F56" s="391"/>
      <c r="G56" s="384">
        <v>1</v>
      </c>
      <c r="H56" s="392"/>
      <c r="I56" s="393"/>
      <c r="J56" s="424">
        <f t="shared" si="0"/>
        <v>0</v>
      </c>
      <c r="K56" s="417"/>
      <c r="L56" s="416"/>
      <c r="M56" s="237"/>
      <c r="N56" s="430"/>
      <c r="O56" s="431"/>
      <c r="P56" s="432"/>
      <c r="Q56" s="433"/>
      <c r="R56" s="439">
        <f t="shared" si="2"/>
        <v>0</v>
      </c>
      <c r="S56" s="441"/>
      <c r="T56" s="445">
        <f t="shared" si="1"/>
        <v>0</v>
      </c>
      <c r="U56" s="446">
        <f>J56-O56</f>
        <v>0</v>
      </c>
      <c r="V56" s="450"/>
    </row>
    <row r="57" spans="1:22" s="241" customFormat="1" ht="15" customHeight="1">
      <c r="A57" s="401"/>
      <c r="B57" s="384"/>
      <c r="C57" s="384"/>
      <c r="D57" s="389"/>
      <c r="E57" s="395"/>
      <c r="F57" s="391"/>
      <c r="G57" s="384">
        <v>1</v>
      </c>
      <c r="H57" s="392"/>
      <c r="I57" s="393"/>
      <c r="J57" s="424"/>
      <c r="K57" s="417"/>
      <c r="L57" s="416"/>
      <c r="M57" s="237"/>
      <c r="N57" s="430"/>
      <c r="O57" s="431"/>
      <c r="P57" s="432"/>
      <c r="Q57" s="433"/>
      <c r="R57" s="439">
        <f t="shared" si="2"/>
        <v>0</v>
      </c>
      <c r="S57" s="441"/>
      <c r="T57" s="445">
        <f t="shared" si="1"/>
        <v>0</v>
      </c>
      <c r="U57" s="446">
        <f>J57-O57</f>
        <v>0</v>
      </c>
      <c r="V57" s="450"/>
    </row>
    <row r="58" spans="1:22" s="242" customFormat="1" ht="13.5" customHeight="1">
      <c r="A58" s="404"/>
      <c r="B58" s="397"/>
      <c r="C58" s="403"/>
      <c r="D58" s="405"/>
      <c r="E58" s="406"/>
      <c r="F58" s="398"/>
      <c r="G58" s="403">
        <v>1</v>
      </c>
      <c r="H58" s="407"/>
      <c r="I58" s="408"/>
      <c r="J58" s="424">
        <f t="shared" si="0"/>
        <v>0</v>
      </c>
      <c r="K58" s="418"/>
      <c r="L58" s="419"/>
      <c r="M58" s="238"/>
      <c r="N58" s="430"/>
      <c r="O58" s="431"/>
      <c r="P58" s="432"/>
      <c r="Q58" s="433"/>
      <c r="R58" s="440">
        <f t="shared" si="2"/>
        <v>0</v>
      </c>
      <c r="S58" s="442"/>
      <c r="T58" s="445">
        <f t="shared" si="1"/>
        <v>0</v>
      </c>
      <c r="U58" s="446">
        <f>J58-O58</f>
        <v>0</v>
      </c>
      <c r="V58" s="451"/>
    </row>
    <row r="59" spans="1:22" s="241" customFormat="1" ht="15" customHeight="1">
      <c r="A59" s="399">
        <v>9</v>
      </c>
      <c r="B59" s="379"/>
      <c r="C59" s="380" t="s">
        <v>282</v>
      </c>
      <c r="D59" s="381"/>
      <c r="E59" s="382" t="s">
        <v>278</v>
      </c>
      <c r="F59" s="383"/>
      <c r="G59" s="400">
        <v>1</v>
      </c>
      <c r="H59" s="385"/>
      <c r="I59" s="386"/>
      <c r="J59" s="423">
        <f t="shared" si="0"/>
        <v>0</v>
      </c>
      <c r="K59" s="413"/>
      <c r="L59" s="414"/>
      <c r="M59" s="240"/>
      <c r="N59" s="434"/>
      <c r="O59" s="427"/>
      <c r="P59" s="428"/>
      <c r="Q59" s="429"/>
      <c r="R59" s="439">
        <f t="shared" si="2"/>
        <v>0</v>
      </c>
      <c r="S59" s="441"/>
      <c r="T59" s="443">
        <f t="shared" si="1"/>
        <v>0</v>
      </c>
      <c r="U59" s="444">
        <f>J59-O59</f>
        <v>0</v>
      </c>
      <c r="V59" s="450"/>
    </row>
    <row r="60" spans="1:22" s="241" customFormat="1" ht="15" customHeight="1">
      <c r="A60" s="401"/>
      <c r="B60" s="388"/>
      <c r="C60" s="384" t="s">
        <v>281</v>
      </c>
      <c r="D60" s="389"/>
      <c r="E60" s="395"/>
      <c r="F60" s="391"/>
      <c r="G60" s="384">
        <v>1</v>
      </c>
      <c r="H60" s="392"/>
      <c r="I60" s="393"/>
      <c r="J60" s="424">
        <f t="shared" si="0"/>
        <v>0</v>
      </c>
      <c r="K60" s="417"/>
      <c r="L60" s="416"/>
      <c r="M60" s="237"/>
      <c r="N60" s="430"/>
      <c r="O60" s="431"/>
      <c r="P60" s="432"/>
      <c r="Q60" s="433"/>
      <c r="R60" s="439">
        <f t="shared" si="2"/>
        <v>0</v>
      </c>
      <c r="S60" s="441"/>
      <c r="T60" s="445">
        <f t="shared" si="1"/>
        <v>0</v>
      </c>
      <c r="U60" s="446">
        <f>J60-O60</f>
        <v>0</v>
      </c>
      <c r="V60" s="450"/>
    </row>
    <row r="61" spans="1:22" s="241" customFormat="1" ht="15" customHeight="1">
      <c r="A61" s="402"/>
      <c r="B61" s="388"/>
      <c r="C61" s="384" t="s">
        <v>280</v>
      </c>
      <c r="D61" s="389"/>
      <c r="E61" s="395"/>
      <c r="F61" s="391"/>
      <c r="G61" s="384">
        <v>1</v>
      </c>
      <c r="H61" s="392"/>
      <c r="I61" s="393"/>
      <c r="J61" s="424">
        <f t="shared" si="0"/>
        <v>0</v>
      </c>
      <c r="K61" s="417"/>
      <c r="L61" s="416"/>
      <c r="M61" s="237"/>
      <c r="N61" s="430"/>
      <c r="O61" s="431"/>
      <c r="P61" s="432"/>
      <c r="Q61" s="433"/>
      <c r="R61" s="439">
        <f t="shared" si="2"/>
        <v>0</v>
      </c>
      <c r="S61" s="441"/>
      <c r="T61" s="445">
        <f t="shared" si="1"/>
        <v>0</v>
      </c>
      <c r="U61" s="446">
        <f>J61-O61</f>
        <v>0</v>
      </c>
      <c r="V61" s="450"/>
    </row>
    <row r="62" spans="1:22" s="241" customFormat="1" ht="15" customHeight="1">
      <c r="A62" s="401"/>
      <c r="B62" s="396"/>
      <c r="C62" s="384"/>
      <c r="D62" s="389"/>
      <c r="E62" s="395"/>
      <c r="F62" s="391"/>
      <c r="G62" s="384">
        <v>1</v>
      </c>
      <c r="H62" s="392"/>
      <c r="I62" s="393"/>
      <c r="J62" s="424">
        <f t="shared" si="0"/>
        <v>0</v>
      </c>
      <c r="K62" s="417"/>
      <c r="L62" s="416"/>
      <c r="M62" s="237"/>
      <c r="N62" s="430"/>
      <c r="O62" s="431"/>
      <c r="P62" s="432"/>
      <c r="Q62" s="433"/>
      <c r="R62" s="439">
        <f t="shared" si="2"/>
        <v>0</v>
      </c>
      <c r="S62" s="441"/>
      <c r="T62" s="445">
        <f t="shared" si="1"/>
        <v>0</v>
      </c>
      <c r="U62" s="446">
        <f>J62-O62</f>
        <v>0</v>
      </c>
      <c r="V62" s="450"/>
    </row>
    <row r="63" spans="1:22" s="241" customFormat="1" ht="15" customHeight="1">
      <c r="A63" s="401"/>
      <c r="B63" s="384"/>
      <c r="C63" s="384"/>
      <c r="D63" s="389"/>
      <c r="E63" s="395"/>
      <c r="F63" s="391"/>
      <c r="G63" s="384">
        <v>1</v>
      </c>
      <c r="H63" s="392"/>
      <c r="I63" s="393"/>
      <c r="J63" s="424">
        <f t="shared" si="0"/>
        <v>0</v>
      </c>
      <c r="K63" s="417"/>
      <c r="L63" s="416"/>
      <c r="M63" s="237"/>
      <c r="N63" s="430"/>
      <c r="O63" s="431"/>
      <c r="P63" s="432"/>
      <c r="Q63" s="433"/>
      <c r="R63" s="439">
        <f t="shared" si="2"/>
        <v>0</v>
      </c>
      <c r="S63" s="441"/>
      <c r="T63" s="445">
        <f t="shared" si="1"/>
        <v>0</v>
      </c>
      <c r="U63" s="446">
        <f>J63-O63</f>
        <v>0</v>
      </c>
      <c r="V63" s="450"/>
    </row>
    <row r="64" spans="1:22" s="241" customFormat="1" ht="15" customHeight="1">
      <c r="A64" s="401"/>
      <c r="B64" s="384"/>
      <c r="C64" s="384"/>
      <c r="D64" s="389"/>
      <c r="E64" s="395"/>
      <c r="F64" s="391"/>
      <c r="G64" s="384">
        <v>1</v>
      </c>
      <c r="H64" s="392"/>
      <c r="I64" s="393"/>
      <c r="J64" s="424"/>
      <c r="K64" s="417"/>
      <c r="L64" s="416"/>
      <c r="M64" s="237"/>
      <c r="N64" s="430"/>
      <c r="O64" s="431"/>
      <c r="P64" s="432"/>
      <c r="Q64" s="433"/>
      <c r="R64" s="439">
        <f t="shared" si="2"/>
        <v>0</v>
      </c>
      <c r="S64" s="441"/>
      <c r="T64" s="445">
        <f t="shared" si="1"/>
        <v>0</v>
      </c>
      <c r="U64" s="446">
        <f>J64-O64</f>
        <v>0</v>
      </c>
      <c r="V64" s="450"/>
    </row>
    <row r="65" spans="1:22" s="242" customFormat="1" ht="12.75" customHeight="1">
      <c r="A65" s="404"/>
      <c r="B65" s="397"/>
      <c r="C65" s="403"/>
      <c r="D65" s="405"/>
      <c r="E65" s="406"/>
      <c r="F65" s="391"/>
      <c r="G65" s="403">
        <v>1</v>
      </c>
      <c r="H65" s="407"/>
      <c r="I65" s="408"/>
      <c r="J65" s="424">
        <f t="shared" si="0"/>
        <v>0</v>
      </c>
      <c r="K65" s="418"/>
      <c r="L65" s="419"/>
      <c r="M65" s="238"/>
      <c r="N65" s="430"/>
      <c r="O65" s="431"/>
      <c r="P65" s="432"/>
      <c r="Q65" s="433"/>
      <c r="R65" s="440">
        <f t="shared" si="2"/>
        <v>0</v>
      </c>
      <c r="S65" s="442"/>
      <c r="T65" s="445">
        <f t="shared" si="1"/>
        <v>0</v>
      </c>
      <c r="U65" s="446">
        <f>J65-O65</f>
        <v>0</v>
      </c>
      <c r="V65" s="451"/>
    </row>
    <row r="66" spans="1:22" s="241" customFormat="1" ht="15" customHeight="1">
      <c r="A66" s="399">
        <v>10</v>
      </c>
      <c r="B66" s="379"/>
      <c r="C66" s="380" t="s">
        <v>282</v>
      </c>
      <c r="D66" s="381"/>
      <c r="E66" s="382" t="s">
        <v>278</v>
      </c>
      <c r="F66" s="383"/>
      <c r="G66" s="400">
        <v>1</v>
      </c>
      <c r="H66" s="385"/>
      <c r="I66" s="386"/>
      <c r="J66" s="423">
        <f t="shared" si="0"/>
        <v>0</v>
      </c>
      <c r="K66" s="413"/>
      <c r="L66" s="414"/>
      <c r="M66" s="240"/>
      <c r="N66" s="434"/>
      <c r="O66" s="427"/>
      <c r="P66" s="428"/>
      <c r="Q66" s="429"/>
      <c r="R66" s="439">
        <f t="shared" si="2"/>
        <v>0</v>
      </c>
      <c r="S66" s="441"/>
      <c r="T66" s="443">
        <f t="shared" si="1"/>
        <v>0</v>
      </c>
      <c r="U66" s="444">
        <f>J66-O66</f>
        <v>0</v>
      </c>
      <c r="V66" s="450"/>
    </row>
    <row r="67" spans="1:22" s="241" customFormat="1" ht="15" customHeight="1">
      <c r="A67" s="401"/>
      <c r="B67" s="388"/>
      <c r="C67" s="384" t="s">
        <v>281</v>
      </c>
      <c r="D67" s="389"/>
      <c r="E67" s="395"/>
      <c r="F67" s="391"/>
      <c r="G67" s="384">
        <v>1</v>
      </c>
      <c r="H67" s="392"/>
      <c r="I67" s="393"/>
      <c r="J67" s="424">
        <f t="shared" si="0"/>
        <v>0</v>
      </c>
      <c r="K67" s="417"/>
      <c r="L67" s="416"/>
      <c r="M67" s="237"/>
      <c r="N67" s="430"/>
      <c r="O67" s="431"/>
      <c r="P67" s="432"/>
      <c r="Q67" s="433"/>
      <c r="R67" s="439">
        <f t="shared" si="2"/>
        <v>0</v>
      </c>
      <c r="S67" s="441"/>
      <c r="T67" s="445">
        <f aca="true" t="shared" si="3" ref="T67:T130">R67*S67</f>
        <v>0</v>
      </c>
      <c r="U67" s="446">
        <f>J67-O67</f>
        <v>0</v>
      </c>
      <c r="V67" s="450"/>
    </row>
    <row r="68" spans="1:22" s="241" customFormat="1" ht="15" customHeight="1">
      <c r="A68" s="402"/>
      <c r="B68" s="388"/>
      <c r="C68" s="384" t="s">
        <v>280</v>
      </c>
      <c r="D68" s="389"/>
      <c r="E68" s="395"/>
      <c r="F68" s="391"/>
      <c r="G68" s="384">
        <v>1</v>
      </c>
      <c r="H68" s="392"/>
      <c r="I68" s="393"/>
      <c r="J68" s="424">
        <f t="shared" si="0"/>
        <v>0</v>
      </c>
      <c r="K68" s="417"/>
      <c r="L68" s="416"/>
      <c r="M68" s="237"/>
      <c r="N68" s="430"/>
      <c r="O68" s="431"/>
      <c r="P68" s="432"/>
      <c r="Q68" s="433"/>
      <c r="R68" s="439">
        <f aca="true" t="shared" si="4" ref="R68:R131">P68*O68</f>
        <v>0</v>
      </c>
      <c r="S68" s="441"/>
      <c r="T68" s="445">
        <f t="shared" si="3"/>
        <v>0</v>
      </c>
      <c r="U68" s="446">
        <f>J68-O68</f>
        <v>0</v>
      </c>
      <c r="V68" s="450"/>
    </row>
    <row r="69" spans="1:22" s="241" customFormat="1" ht="15" customHeight="1">
      <c r="A69" s="401"/>
      <c r="B69" s="396"/>
      <c r="C69" s="384"/>
      <c r="D69" s="389"/>
      <c r="E69" s="395"/>
      <c r="F69" s="391"/>
      <c r="G69" s="384">
        <v>1</v>
      </c>
      <c r="H69" s="392"/>
      <c r="I69" s="393"/>
      <c r="J69" s="424">
        <f t="shared" si="0"/>
        <v>0</v>
      </c>
      <c r="K69" s="417"/>
      <c r="L69" s="416"/>
      <c r="M69" s="237"/>
      <c r="N69" s="430"/>
      <c r="O69" s="431"/>
      <c r="P69" s="432"/>
      <c r="Q69" s="433"/>
      <c r="R69" s="439">
        <f t="shared" si="4"/>
        <v>0</v>
      </c>
      <c r="S69" s="441"/>
      <c r="T69" s="445">
        <f t="shared" si="3"/>
        <v>0</v>
      </c>
      <c r="U69" s="446">
        <f>J69-O69</f>
        <v>0</v>
      </c>
      <c r="V69" s="450"/>
    </row>
    <row r="70" spans="1:22" s="241" customFormat="1" ht="15" customHeight="1">
      <c r="A70" s="401"/>
      <c r="B70" s="384"/>
      <c r="C70" s="384"/>
      <c r="D70" s="389"/>
      <c r="E70" s="395"/>
      <c r="F70" s="391"/>
      <c r="G70" s="384">
        <v>1</v>
      </c>
      <c r="H70" s="392"/>
      <c r="I70" s="393"/>
      <c r="J70" s="424">
        <f t="shared" si="0"/>
        <v>0</v>
      </c>
      <c r="K70" s="417"/>
      <c r="L70" s="416"/>
      <c r="M70" s="237"/>
      <c r="N70" s="430"/>
      <c r="O70" s="431"/>
      <c r="P70" s="432"/>
      <c r="Q70" s="433"/>
      <c r="R70" s="439">
        <f t="shared" si="4"/>
        <v>0</v>
      </c>
      <c r="S70" s="441"/>
      <c r="T70" s="445">
        <f t="shared" si="3"/>
        <v>0</v>
      </c>
      <c r="U70" s="446">
        <f>J70-O70</f>
        <v>0</v>
      </c>
      <c r="V70" s="450"/>
    </row>
    <row r="71" spans="1:22" s="241" customFormat="1" ht="15" customHeight="1">
      <c r="A71" s="401"/>
      <c r="B71" s="384"/>
      <c r="C71" s="384"/>
      <c r="D71" s="389"/>
      <c r="E71" s="395"/>
      <c r="F71" s="391"/>
      <c r="G71" s="384">
        <v>1</v>
      </c>
      <c r="H71" s="392"/>
      <c r="I71" s="393"/>
      <c r="J71" s="424">
        <f t="shared" si="0"/>
        <v>0</v>
      </c>
      <c r="K71" s="417"/>
      <c r="L71" s="416"/>
      <c r="M71" s="237"/>
      <c r="N71" s="430"/>
      <c r="O71" s="431"/>
      <c r="P71" s="432"/>
      <c r="Q71" s="433"/>
      <c r="R71" s="439">
        <f t="shared" si="4"/>
        <v>0</v>
      </c>
      <c r="S71" s="441"/>
      <c r="T71" s="445">
        <f t="shared" si="3"/>
        <v>0</v>
      </c>
      <c r="U71" s="446">
        <f>J71-O71</f>
        <v>0</v>
      </c>
      <c r="V71" s="450"/>
    </row>
    <row r="72" spans="1:22" s="242" customFormat="1" ht="12.75" customHeight="1">
      <c r="A72" s="404"/>
      <c r="B72" s="397"/>
      <c r="C72" s="403"/>
      <c r="D72" s="405"/>
      <c r="E72" s="406"/>
      <c r="F72" s="391"/>
      <c r="G72" s="403">
        <v>1</v>
      </c>
      <c r="H72" s="407"/>
      <c r="I72" s="408"/>
      <c r="J72" s="424">
        <f t="shared" si="0"/>
        <v>0</v>
      </c>
      <c r="K72" s="418"/>
      <c r="L72" s="419"/>
      <c r="M72" s="238"/>
      <c r="N72" s="430"/>
      <c r="O72" s="431"/>
      <c r="P72" s="432"/>
      <c r="Q72" s="433"/>
      <c r="R72" s="440">
        <f t="shared" si="4"/>
        <v>0</v>
      </c>
      <c r="S72" s="442"/>
      <c r="T72" s="445">
        <f t="shared" si="3"/>
        <v>0</v>
      </c>
      <c r="U72" s="446">
        <f>J72-O72</f>
        <v>0</v>
      </c>
      <c r="V72" s="451"/>
    </row>
    <row r="73" spans="1:22" s="241" customFormat="1" ht="15" customHeight="1">
      <c r="A73" s="399">
        <v>11</v>
      </c>
      <c r="B73" s="379"/>
      <c r="C73" s="380" t="s">
        <v>282</v>
      </c>
      <c r="D73" s="381"/>
      <c r="E73" s="382" t="s">
        <v>278</v>
      </c>
      <c r="F73" s="383"/>
      <c r="G73" s="400">
        <v>1</v>
      </c>
      <c r="H73" s="385"/>
      <c r="I73" s="386"/>
      <c r="J73" s="423">
        <f t="shared" si="0"/>
        <v>0</v>
      </c>
      <c r="K73" s="413"/>
      <c r="L73" s="414"/>
      <c r="M73" s="240"/>
      <c r="N73" s="434"/>
      <c r="O73" s="427"/>
      <c r="P73" s="428"/>
      <c r="Q73" s="429"/>
      <c r="R73" s="439">
        <f t="shared" si="4"/>
        <v>0</v>
      </c>
      <c r="S73" s="441"/>
      <c r="T73" s="443">
        <f t="shared" si="3"/>
        <v>0</v>
      </c>
      <c r="U73" s="444">
        <f>J73-O73</f>
        <v>0</v>
      </c>
      <c r="V73" s="450"/>
    </row>
    <row r="74" spans="1:22" s="241" customFormat="1" ht="15" customHeight="1">
      <c r="A74" s="401"/>
      <c r="B74" s="388"/>
      <c r="C74" s="384" t="s">
        <v>281</v>
      </c>
      <c r="D74" s="389"/>
      <c r="E74" s="395"/>
      <c r="F74" s="391"/>
      <c r="G74" s="384">
        <v>1</v>
      </c>
      <c r="H74" s="392"/>
      <c r="I74" s="393"/>
      <c r="J74" s="424">
        <f t="shared" si="0"/>
        <v>0</v>
      </c>
      <c r="K74" s="417"/>
      <c r="L74" s="416"/>
      <c r="M74" s="237"/>
      <c r="N74" s="430"/>
      <c r="O74" s="431"/>
      <c r="P74" s="432"/>
      <c r="Q74" s="433"/>
      <c r="R74" s="439">
        <f t="shared" si="4"/>
        <v>0</v>
      </c>
      <c r="S74" s="441"/>
      <c r="T74" s="445">
        <f t="shared" si="3"/>
        <v>0</v>
      </c>
      <c r="U74" s="446">
        <f>J74-O74</f>
        <v>0</v>
      </c>
      <c r="V74" s="450"/>
    </row>
    <row r="75" spans="1:22" s="241" customFormat="1" ht="15" customHeight="1">
      <c r="A75" s="402"/>
      <c r="B75" s="388"/>
      <c r="C75" s="384" t="s">
        <v>280</v>
      </c>
      <c r="D75" s="389"/>
      <c r="E75" s="395"/>
      <c r="F75" s="391"/>
      <c r="G75" s="384">
        <v>1</v>
      </c>
      <c r="H75" s="392"/>
      <c r="I75" s="393"/>
      <c r="J75" s="424">
        <f t="shared" si="0"/>
        <v>0</v>
      </c>
      <c r="K75" s="417"/>
      <c r="L75" s="416"/>
      <c r="M75" s="237"/>
      <c r="N75" s="430"/>
      <c r="O75" s="431"/>
      <c r="P75" s="432"/>
      <c r="Q75" s="433"/>
      <c r="R75" s="439">
        <f t="shared" si="4"/>
        <v>0</v>
      </c>
      <c r="S75" s="441"/>
      <c r="T75" s="445">
        <f t="shared" si="3"/>
        <v>0</v>
      </c>
      <c r="U75" s="446">
        <f>J75-O75</f>
        <v>0</v>
      </c>
      <c r="V75" s="450"/>
    </row>
    <row r="76" spans="1:22" s="241" customFormat="1" ht="15" customHeight="1">
      <c r="A76" s="401"/>
      <c r="B76" s="396"/>
      <c r="C76" s="384"/>
      <c r="D76" s="389"/>
      <c r="E76" s="395"/>
      <c r="F76" s="391"/>
      <c r="G76" s="384">
        <v>1</v>
      </c>
      <c r="H76" s="392"/>
      <c r="I76" s="393"/>
      <c r="J76" s="424">
        <f t="shared" si="0"/>
        <v>0</v>
      </c>
      <c r="K76" s="417"/>
      <c r="L76" s="416"/>
      <c r="M76" s="237"/>
      <c r="N76" s="430"/>
      <c r="O76" s="431"/>
      <c r="P76" s="432"/>
      <c r="Q76" s="433"/>
      <c r="R76" s="439">
        <f t="shared" si="4"/>
        <v>0</v>
      </c>
      <c r="S76" s="441"/>
      <c r="T76" s="445">
        <f t="shared" si="3"/>
        <v>0</v>
      </c>
      <c r="U76" s="446">
        <f>J76-O76</f>
        <v>0</v>
      </c>
      <c r="V76" s="450"/>
    </row>
    <row r="77" spans="1:22" s="241" customFormat="1" ht="15" customHeight="1">
      <c r="A77" s="401"/>
      <c r="B77" s="384"/>
      <c r="C77" s="384"/>
      <c r="D77" s="389"/>
      <c r="E77" s="395"/>
      <c r="F77" s="391"/>
      <c r="G77" s="384">
        <v>1</v>
      </c>
      <c r="H77" s="392"/>
      <c r="I77" s="393"/>
      <c r="J77" s="424">
        <f t="shared" si="0"/>
        <v>0</v>
      </c>
      <c r="K77" s="417"/>
      <c r="L77" s="416"/>
      <c r="M77" s="237"/>
      <c r="N77" s="430"/>
      <c r="O77" s="431"/>
      <c r="P77" s="432"/>
      <c r="Q77" s="433"/>
      <c r="R77" s="439">
        <f t="shared" si="4"/>
        <v>0</v>
      </c>
      <c r="S77" s="441"/>
      <c r="T77" s="445">
        <f t="shared" si="3"/>
        <v>0</v>
      </c>
      <c r="U77" s="446">
        <f>J77-O77</f>
        <v>0</v>
      </c>
      <c r="V77" s="450"/>
    </row>
    <row r="78" spans="1:22" s="241" customFormat="1" ht="15" customHeight="1">
      <c r="A78" s="401"/>
      <c r="B78" s="384"/>
      <c r="C78" s="384"/>
      <c r="D78" s="389"/>
      <c r="E78" s="395"/>
      <c r="F78" s="391"/>
      <c r="G78" s="384">
        <v>1</v>
      </c>
      <c r="H78" s="392"/>
      <c r="I78" s="393"/>
      <c r="J78" s="424">
        <f t="shared" si="0"/>
        <v>0</v>
      </c>
      <c r="K78" s="417"/>
      <c r="L78" s="416"/>
      <c r="M78" s="237"/>
      <c r="N78" s="430"/>
      <c r="O78" s="431"/>
      <c r="P78" s="432"/>
      <c r="Q78" s="433"/>
      <c r="R78" s="439">
        <f t="shared" si="4"/>
        <v>0</v>
      </c>
      <c r="S78" s="441"/>
      <c r="T78" s="445">
        <f t="shared" si="3"/>
        <v>0</v>
      </c>
      <c r="U78" s="446">
        <f>J78-O78</f>
        <v>0</v>
      </c>
      <c r="V78" s="450"/>
    </row>
    <row r="79" spans="1:22" s="242" customFormat="1" ht="13.5" customHeight="1">
      <c r="A79" s="404"/>
      <c r="B79" s="397"/>
      <c r="C79" s="403"/>
      <c r="D79" s="405"/>
      <c r="E79" s="406"/>
      <c r="F79" s="398"/>
      <c r="G79" s="403">
        <v>1</v>
      </c>
      <c r="H79" s="407"/>
      <c r="I79" s="408"/>
      <c r="J79" s="424">
        <f t="shared" si="0"/>
        <v>0</v>
      </c>
      <c r="K79" s="418"/>
      <c r="L79" s="419"/>
      <c r="M79" s="238"/>
      <c r="N79" s="430"/>
      <c r="O79" s="431"/>
      <c r="P79" s="432"/>
      <c r="Q79" s="433"/>
      <c r="R79" s="440">
        <f t="shared" si="4"/>
        <v>0</v>
      </c>
      <c r="S79" s="442"/>
      <c r="T79" s="445">
        <f t="shared" si="3"/>
        <v>0</v>
      </c>
      <c r="U79" s="446">
        <f>J79-O79</f>
        <v>0</v>
      </c>
      <c r="V79" s="451"/>
    </row>
    <row r="80" spans="1:22" s="241" customFormat="1" ht="15" customHeight="1">
      <c r="A80" s="399">
        <v>12</v>
      </c>
      <c r="B80" s="379"/>
      <c r="C80" s="380" t="s">
        <v>282</v>
      </c>
      <c r="D80" s="381"/>
      <c r="E80" s="382" t="s">
        <v>278</v>
      </c>
      <c r="F80" s="391"/>
      <c r="G80" s="400">
        <v>1</v>
      </c>
      <c r="H80" s="385"/>
      <c r="I80" s="386"/>
      <c r="J80" s="423">
        <f t="shared" si="0"/>
        <v>0</v>
      </c>
      <c r="K80" s="413"/>
      <c r="L80" s="414"/>
      <c r="M80" s="240"/>
      <c r="N80" s="434"/>
      <c r="O80" s="427"/>
      <c r="P80" s="428"/>
      <c r="Q80" s="429"/>
      <c r="R80" s="439">
        <f t="shared" si="4"/>
        <v>0</v>
      </c>
      <c r="S80" s="441"/>
      <c r="T80" s="443">
        <f t="shared" si="3"/>
        <v>0</v>
      </c>
      <c r="U80" s="444">
        <f>J80-O80</f>
        <v>0</v>
      </c>
      <c r="V80" s="450"/>
    </row>
    <row r="81" spans="1:22" s="241" customFormat="1" ht="15" customHeight="1">
      <c r="A81" s="401"/>
      <c r="B81" s="388"/>
      <c r="C81" s="384" t="s">
        <v>281</v>
      </c>
      <c r="D81" s="389"/>
      <c r="E81" s="395"/>
      <c r="F81" s="391"/>
      <c r="G81" s="384">
        <v>1</v>
      </c>
      <c r="H81" s="392"/>
      <c r="I81" s="393"/>
      <c r="J81" s="424">
        <f t="shared" si="0"/>
        <v>0</v>
      </c>
      <c r="K81" s="417"/>
      <c r="L81" s="416"/>
      <c r="M81" s="237"/>
      <c r="N81" s="430"/>
      <c r="O81" s="431"/>
      <c r="P81" s="432"/>
      <c r="Q81" s="433"/>
      <c r="R81" s="439">
        <f t="shared" si="4"/>
        <v>0</v>
      </c>
      <c r="S81" s="441"/>
      <c r="T81" s="445">
        <f t="shared" si="3"/>
        <v>0</v>
      </c>
      <c r="U81" s="446">
        <f>J81-O81</f>
        <v>0</v>
      </c>
      <c r="V81" s="450"/>
    </row>
    <row r="82" spans="1:22" s="241" customFormat="1" ht="15" customHeight="1">
      <c r="A82" s="402"/>
      <c r="B82" s="388"/>
      <c r="C82" s="384" t="s">
        <v>280</v>
      </c>
      <c r="D82" s="389"/>
      <c r="E82" s="395"/>
      <c r="F82" s="391"/>
      <c r="G82" s="384">
        <v>1</v>
      </c>
      <c r="H82" s="392"/>
      <c r="I82" s="393"/>
      <c r="J82" s="424">
        <f t="shared" si="0"/>
        <v>0</v>
      </c>
      <c r="K82" s="417"/>
      <c r="L82" s="416"/>
      <c r="M82" s="237"/>
      <c r="N82" s="430"/>
      <c r="O82" s="431"/>
      <c r="P82" s="432"/>
      <c r="Q82" s="433"/>
      <c r="R82" s="439">
        <f t="shared" si="4"/>
        <v>0</v>
      </c>
      <c r="S82" s="441"/>
      <c r="T82" s="445">
        <f t="shared" si="3"/>
        <v>0</v>
      </c>
      <c r="U82" s="446">
        <f>J82-O82</f>
        <v>0</v>
      </c>
      <c r="V82" s="450"/>
    </row>
    <row r="83" spans="1:22" s="241" customFormat="1" ht="15" customHeight="1">
      <c r="A83" s="401"/>
      <c r="B83" s="396"/>
      <c r="C83" s="384"/>
      <c r="D83" s="389"/>
      <c r="E83" s="395"/>
      <c r="F83" s="391"/>
      <c r="G83" s="384">
        <v>1</v>
      </c>
      <c r="H83" s="392"/>
      <c r="I83" s="393"/>
      <c r="J83" s="424">
        <f t="shared" si="0"/>
        <v>0</v>
      </c>
      <c r="K83" s="417"/>
      <c r="L83" s="416"/>
      <c r="M83" s="237"/>
      <c r="N83" s="430"/>
      <c r="O83" s="431"/>
      <c r="P83" s="432"/>
      <c r="Q83" s="433"/>
      <c r="R83" s="439">
        <f t="shared" si="4"/>
        <v>0</v>
      </c>
      <c r="S83" s="441"/>
      <c r="T83" s="445">
        <f t="shared" si="3"/>
        <v>0</v>
      </c>
      <c r="U83" s="446">
        <f>J83-O83</f>
        <v>0</v>
      </c>
      <c r="V83" s="450"/>
    </row>
    <row r="84" spans="1:22" s="241" customFormat="1" ht="15" customHeight="1">
      <c r="A84" s="401"/>
      <c r="B84" s="384"/>
      <c r="C84" s="384"/>
      <c r="D84" s="389"/>
      <c r="E84" s="395"/>
      <c r="F84" s="391"/>
      <c r="G84" s="384">
        <v>1</v>
      </c>
      <c r="H84" s="392"/>
      <c r="I84" s="393"/>
      <c r="J84" s="424">
        <f t="shared" si="0"/>
        <v>0</v>
      </c>
      <c r="K84" s="417"/>
      <c r="L84" s="416"/>
      <c r="M84" s="237"/>
      <c r="N84" s="430"/>
      <c r="O84" s="431"/>
      <c r="P84" s="432"/>
      <c r="Q84" s="433"/>
      <c r="R84" s="439">
        <f t="shared" si="4"/>
        <v>0</v>
      </c>
      <c r="S84" s="441"/>
      <c r="T84" s="445">
        <f t="shared" si="3"/>
        <v>0</v>
      </c>
      <c r="U84" s="446">
        <f>J84-O84</f>
        <v>0</v>
      </c>
      <c r="V84" s="450"/>
    </row>
    <row r="85" spans="1:22" s="241" customFormat="1" ht="15" customHeight="1">
      <c r="A85" s="401"/>
      <c r="B85" s="384"/>
      <c r="C85" s="384"/>
      <c r="D85" s="389"/>
      <c r="E85" s="395"/>
      <c r="F85" s="391"/>
      <c r="G85" s="384">
        <v>1</v>
      </c>
      <c r="H85" s="392"/>
      <c r="I85" s="393"/>
      <c r="J85" s="424">
        <f t="shared" si="0"/>
        <v>0</v>
      </c>
      <c r="K85" s="417"/>
      <c r="L85" s="416"/>
      <c r="M85" s="237"/>
      <c r="N85" s="430"/>
      <c r="O85" s="431"/>
      <c r="P85" s="432"/>
      <c r="Q85" s="433"/>
      <c r="R85" s="439">
        <f t="shared" si="4"/>
        <v>0</v>
      </c>
      <c r="S85" s="441"/>
      <c r="T85" s="445">
        <f t="shared" si="3"/>
        <v>0</v>
      </c>
      <c r="U85" s="446">
        <f>J85-O85</f>
        <v>0</v>
      </c>
      <c r="V85" s="450"/>
    </row>
    <row r="86" spans="1:22" s="242" customFormat="1" ht="13.5" customHeight="1">
      <c r="A86" s="404"/>
      <c r="B86" s="397"/>
      <c r="C86" s="403"/>
      <c r="D86" s="405"/>
      <c r="E86" s="406"/>
      <c r="F86" s="398"/>
      <c r="G86" s="403">
        <v>1</v>
      </c>
      <c r="H86" s="407"/>
      <c r="I86" s="408"/>
      <c r="J86" s="424">
        <f t="shared" si="0"/>
        <v>0</v>
      </c>
      <c r="K86" s="418"/>
      <c r="L86" s="419"/>
      <c r="M86" s="238"/>
      <c r="N86" s="430"/>
      <c r="O86" s="431"/>
      <c r="P86" s="432"/>
      <c r="Q86" s="433"/>
      <c r="R86" s="440">
        <f t="shared" si="4"/>
        <v>0</v>
      </c>
      <c r="S86" s="442"/>
      <c r="T86" s="445">
        <f t="shared" si="3"/>
        <v>0</v>
      </c>
      <c r="U86" s="446">
        <f>J86-O86</f>
        <v>0</v>
      </c>
      <c r="V86" s="451"/>
    </row>
    <row r="87" spans="1:22" s="241" customFormat="1" ht="15" customHeight="1">
      <c r="A87" s="399">
        <v>13</v>
      </c>
      <c r="B87" s="379"/>
      <c r="C87" s="380" t="s">
        <v>282</v>
      </c>
      <c r="D87" s="381"/>
      <c r="E87" s="382" t="s">
        <v>278</v>
      </c>
      <c r="F87" s="391"/>
      <c r="G87" s="400">
        <v>1</v>
      </c>
      <c r="H87" s="385"/>
      <c r="I87" s="386"/>
      <c r="J87" s="423">
        <f t="shared" si="0"/>
        <v>0</v>
      </c>
      <c r="K87" s="413"/>
      <c r="L87" s="414"/>
      <c r="M87" s="240"/>
      <c r="N87" s="434"/>
      <c r="O87" s="427"/>
      <c r="P87" s="428"/>
      <c r="Q87" s="429"/>
      <c r="R87" s="439">
        <f t="shared" si="4"/>
        <v>0</v>
      </c>
      <c r="S87" s="441"/>
      <c r="T87" s="443">
        <f t="shared" si="3"/>
        <v>0</v>
      </c>
      <c r="U87" s="444">
        <f>J87-O87</f>
        <v>0</v>
      </c>
      <c r="V87" s="450"/>
    </row>
    <row r="88" spans="1:22" s="241" customFormat="1" ht="15" customHeight="1">
      <c r="A88" s="401"/>
      <c r="B88" s="388"/>
      <c r="C88" s="384" t="s">
        <v>281</v>
      </c>
      <c r="D88" s="389"/>
      <c r="E88" s="395"/>
      <c r="F88" s="391"/>
      <c r="G88" s="384">
        <v>1</v>
      </c>
      <c r="H88" s="392"/>
      <c r="I88" s="393"/>
      <c r="J88" s="424">
        <f t="shared" si="0"/>
        <v>0</v>
      </c>
      <c r="K88" s="417"/>
      <c r="L88" s="416"/>
      <c r="M88" s="237"/>
      <c r="N88" s="430"/>
      <c r="O88" s="431"/>
      <c r="P88" s="432"/>
      <c r="Q88" s="433"/>
      <c r="R88" s="439">
        <f t="shared" si="4"/>
        <v>0</v>
      </c>
      <c r="S88" s="441"/>
      <c r="T88" s="445">
        <f t="shared" si="3"/>
        <v>0</v>
      </c>
      <c r="U88" s="446">
        <f>J88-O88</f>
        <v>0</v>
      </c>
      <c r="V88" s="450"/>
    </row>
    <row r="89" spans="1:22" s="241" customFormat="1" ht="15" customHeight="1">
      <c r="A89" s="402"/>
      <c r="B89" s="388"/>
      <c r="C89" s="384" t="s">
        <v>280</v>
      </c>
      <c r="D89" s="389"/>
      <c r="E89" s="395"/>
      <c r="F89" s="391"/>
      <c r="G89" s="384">
        <v>1</v>
      </c>
      <c r="H89" s="392"/>
      <c r="I89" s="393"/>
      <c r="J89" s="424">
        <f t="shared" si="0"/>
        <v>0</v>
      </c>
      <c r="K89" s="417"/>
      <c r="L89" s="416"/>
      <c r="M89" s="237"/>
      <c r="N89" s="430"/>
      <c r="O89" s="431"/>
      <c r="P89" s="432"/>
      <c r="Q89" s="433"/>
      <c r="R89" s="439">
        <f t="shared" si="4"/>
        <v>0</v>
      </c>
      <c r="S89" s="441"/>
      <c r="T89" s="445">
        <f t="shared" si="3"/>
        <v>0</v>
      </c>
      <c r="U89" s="446">
        <f>J89-O89</f>
        <v>0</v>
      </c>
      <c r="V89" s="450"/>
    </row>
    <row r="90" spans="1:22" s="241" customFormat="1" ht="15" customHeight="1">
      <c r="A90" s="401"/>
      <c r="B90" s="396"/>
      <c r="C90" s="384"/>
      <c r="D90" s="389"/>
      <c r="E90" s="395"/>
      <c r="F90" s="391"/>
      <c r="G90" s="384">
        <v>1</v>
      </c>
      <c r="H90" s="392"/>
      <c r="I90" s="393"/>
      <c r="J90" s="424">
        <f t="shared" si="0"/>
        <v>0</v>
      </c>
      <c r="K90" s="417"/>
      <c r="L90" s="416"/>
      <c r="M90" s="237"/>
      <c r="N90" s="430"/>
      <c r="O90" s="431"/>
      <c r="P90" s="432"/>
      <c r="Q90" s="433"/>
      <c r="R90" s="439">
        <f t="shared" si="4"/>
        <v>0</v>
      </c>
      <c r="S90" s="441"/>
      <c r="T90" s="445">
        <f t="shared" si="3"/>
        <v>0</v>
      </c>
      <c r="U90" s="446">
        <f>J90-O90</f>
        <v>0</v>
      </c>
      <c r="V90" s="450"/>
    </row>
    <row r="91" spans="1:22" s="241" customFormat="1" ht="15" customHeight="1">
      <c r="A91" s="401"/>
      <c r="B91" s="384"/>
      <c r="C91" s="384"/>
      <c r="D91" s="389"/>
      <c r="E91" s="395"/>
      <c r="F91" s="391"/>
      <c r="G91" s="384">
        <v>1</v>
      </c>
      <c r="H91" s="392"/>
      <c r="I91" s="393"/>
      <c r="J91" s="424">
        <f t="shared" si="0"/>
        <v>0</v>
      </c>
      <c r="K91" s="417"/>
      <c r="L91" s="416"/>
      <c r="M91" s="237"/>
      <c r="N91" s="430"/>
      <c r="O91" s="431"/>
      <c r="P91" s="432"/>
      <c r="Q91" s="433"/>
      <c r="R91" s="439">
        <f t="shared" si="4"/>
        <v>0</v>
      </c>
      <c r="S91" s="441"/>
      <c r="T91" s="445">
        <f t="shared" si="3"/>
        <v>0</v>
      </c>
      <c r="U91" s="446">
        <f>J91-O91</f>
        <v>0</v>
      </c>
      <c r="V91" s="450"/>
    </row>
    <row r="92" spans="1:22" s="241" customFormat="1" ht="15" customHeight="1">
      <c r="A92" s="401"/>
      <c r="B92" s="384"/>
      <c r="C92" s="384"/>
      <c r="D92" s="389"/>
      <c r="E92" s="395"/>
      <c r="F92" s="391"/>
      <c r="G92" s="384">
        <v>1</v>
      </c>
      <c r="H92" s="392"/>
      <c r="I92" s="393"/>
      <c r="J92" s="424"/>
      <c r="K92" s="417"/>
      <c r="L92" s="416"/>
      <c r="M92" s="237"/>
      <c r="N92" s="430"/>
      <c r="O92" s="431"/>
      <c r="P92" s="432"/>
      <c r="Q92" s="433"/>
      <c r="R92" s="439">
        <f t="shared" si="4"/>
        <v>0</v>
      </c>
      <c r="S92" s="441"/>
      <c r="T92" s="445">
        <f t="shared" si="3"/>
        <v>0</v>
      </c>
      <c r="U92" s="446">
        <f>J92-O92</f>
        <v>0</v>
      </c>
      <c r="V92" s="450"/>
    </row>
    <row r="93" spans="1:22" s="242" customFormat="1" ht="13.5" customHeight="1">
      <c r="A93" s="404"/>
      <c r="B93" s="397"/>
      <c r="C93" s="403"/>
      <c r="D93" s="405"/>
      <c r="E93" s="406"/>
      <c r="F93" s="398"/>
      <c r="G93" s="403">
        <v>1</v>
      </c>
      <c r="H93" s="407"/>
      <c r="I93" s="408"/>
      <c r="J93" s="424">
        <f aca="true" t="shared" si="5" ref="J93:J180">F93/G93</f>
        <v>0</v>
      </c>
      <c r="K93" s="418"/>
      <c r="L93" s="419"/>
      <c r="M93" s="238"/>
      <c r="N93" s="430"/>
      <c r="O93" s="431"/>
      <c r="P93" s="432"/>
      <c r="Q93" s="433"/>
      <c r="R93" s="440">
        <f t="shared" si="4"/>
        <v>0</v>
      </c>
      <c r="S93" s="442"/>
      <c r="T93" s="445">
        <f t="shared" si="3"/>
        <v>0</v>
      </c>
      <c r="U93" s="446">
        <f>J93-O93</f>
        <v>0</v>
      </c>
      <c r="V93" s="451"/>
    </row>
    <row r="94" spans="1:22" s="241" customFormat="1" ht="15" customHeight="1">
      <c r="A94" s="399">
        <v>14</v>
      </c>
      <c r="B94" s="379"/>
      <c r="C94" s="380" t="s">
        <v>282</v>
      </c>
      <c r="D94" s="381"/>
      <c r="E94" s="382" t="s">
        <v>278</v>
      </c>
      <c r="F94" s="391"/>
      <c r="G94" s="400">
        <v>1</v>
      </c>
      <c r="H94" s="385"/>
      <c r="I94" s="386"/>
      <c r="J94" s="423">
        <f t="shared" si="5"/>
        <v>0</v>
      </c>
      <c r="K94" s="413"/>
      <c r="L94" s="414"/>
      <c r="M94" s="240"/>
      <c r="N94" s="434"/>
      <c r="O94" s="427"/>
      <c r="P94" s="428"/>
      <c r="Q94" s="429"/>
      <c r="R94" s="439">
        <f t="shared" si="4"/>
        <v>0</v>
      </c>
      <c r="S94" s="441"/>
      <c r="T94" s="443">
        <f t="shared" si="3"/>
        <v>0</v>
      </c>
      <c r="U94" s="444">
        <f>J94-O94</f>
        <v>0</v>
      </c>
      <c r="V94" s="450"/>
    </row>
    <row r="95" spans="1:22" s="241" customFormat="1" ht="15" customHeight="1">
      <c r="A95" s="401"/>
      <c r="B95" s="388"/>
      <c r="C95" s="384" t="s">
        <v>281</v>
      </c>
      <c r="D95" s="389"/>
      <c r="E95" s="395"/>
      <c r="F95" s="391"/>
      <c r="G95" s="384">
        <v>1</v>
      </c>
      <c r="H95" s="392"/>
      <c r="I95" s="393"/>
      <c r="J95" s="424">
        <f t="shared" si="5"/>
        <v>0</v>
      </c>
      <c r="K95" s="417"/>
      <c r="L95" s="416"/>
      <c r="M95" s="237"/>
      <c r="N95" s="430"/>
      <c r="O95" s="431"/>
      <c r="P95" s="432"/>
      <c r="Q95" s="433"/>
      <c r="R95" s="439">
        <f t="shared" si="4"/>
        <v>0</v>
      </c>
      <c r="S95" s="441"/>
      <c r="T95" s="445">
        <f t="shared" si="3"/>
        <v>0</v>
      </c>
      <c r="U95" s="446">
        <f>J95-O95</f>
        <v>0</v>
      </c>
      <c r="V95" s="450"/>
    </row>
    <row r="96" spans="1:22" s="241" customFormat="1" ht="15" customHeight="1">
      <c r="A96" s="402"/>
      <c r="B96" s="388"/>
      <c r="C96" s="384" t="s">
        <v>280</v>
      </c>
      <c r="D96" s="389"/>
      <c r="E96" s="395"/>
      <c r="F96" s="391"/>
      <c r="G96" s="384">
        <v>1</v>
      </c>
      <c r="H96" s="392"/>
      <c r="I96" s="393"/>
      <c r="J96" s="424">
        <f t="shared" si="5"/>
        <v>0</v>
      </c>
      <c r="K96" s="417"/>
      <c r="L96" s="416"/>
      <c r="M96" s="237"/>
      <c r="N96" s="430"/>
      <c r="O96" s="431"/>
      <c r="P96" s="432"/>
      <c r="Q96" s="433"/>
      <c r="R96" s="439">
        <f t="shared" si="4"/>
        <v>0</v>
      </c>
      <c r="S96" s="441"/>
      <c r="T96" s="445">
        <f t="shared" si="3"/>
        <v>0</v>
      </c>
      <c r="U96" s="446">
        <f>J96-O96</f>
        <v>0</v>
      </c>
      <c r="V96" s="450"/>
    </row>
    <row r="97" spans="1:22" s="241" customFormat="1" ht="15" customHeight="1">
      <c r="A97" s="401"/>
      <c r="B97" s="396"/>
      <c r="C97" s="384"/>
      <c r="D97" s="389"/>
      <c r="E97" s="395"/>
      <c r="F97" s="391"/>
      <c r="G97" s="384">
        <v>1</v>
      </c>
      <c r="H97" s="392"/>
      <c r="I97" s="393"/>
      <c r="J97" s="424">
        <f t="shared" si="5"/>
        <v>0</v>
      </c>
      <c r="K97" s="417"/>
      <c r="L97" s="416"/>
      <c r="M97" s="237"/>
      <c r="N97" s="430"/>
      <c r="O97" s="431"/>
      <c r="P97" s="432"/>
      <c r="Q97" s="433"/>
      <c r="R97" s="439">
        <f t="shared" si="4"/>
        <v>0</v>
      </c>
      <c r="S97" s="441"/>
      <c r="T97" s="445">
        <f t="shared" si="3"/>
        <v>0</v>
      </c>
      <c r="U97" s="446">
        <f>J97-O97</f>
        <v>0</v>
      </c>
      <c r="V97" s="450"/>
    </row>
    <row r="98" spans="1:22" s="241" customFormat="1" ht="15" customHeight="1">
      <c r="A98" s="401"/>
      <c r="B98" s="384"/>
      <c r="C98" s="409"/>
      <c r="D98" s="389"/>
      <c r="E98" s="395"/>
      <c r="F98" s="391"/>
      <c r="G98" s="384">
        <v>1</v>
      </c>
      <c r="H98" s="392"/>
      <c r="I98" s="393"/>
      <c r="J98" s="424">
        <f t="shared" si="5"/>
        <v>0</v>
      </c>
      <c r="K98" s="417"/>
      <c r="L98" s="416"/>
      <c r="M98" s="237"/>
      <c r="N98" s="430"/>
      <c r="O98" s="431"/>
      <c r="P98" s="432"/>
      <c r="Q98" s="433"/>
      <c r="R98" s="439">
        <f t="shared" si="4"/>
        <v>0</v>
      </c>
      <c r="S98" s="441"/>
      <c r="T98" s="445">
        <f t="shared" si="3"/>
        <v>0</v>
      </c>
      <c r="U98" s="446">
        <f>J98-O98</f>
        <v>0</v>
      </c>
      <c r="V98" s="450"/>
    </row>
    <row r="99" spans="1:22" s="241" customFormat="1" ht="15" customHeight="1">
      <c r="A99" s="401"/>
      <c r="B99" s="384"/>
      <c r="C99" s="384"/>
      <c r="D99" s="389"/>
      <c r="E99" s="395"/>
      <c r="F99" s="391"/>
      <c r="G99" s="384">
        <v>1</v>
      </c>
      <c r="H99" s="392"/>
      <c r="I99" s="393"/>
      <c r="J99" s="424">
        <f t="shared" si="5"/>
        <v>0</v>
      </c>
      <c r="K99" s="417"/>
      <c r="L99" s="416"/>
      <c r="M99" s="237"/>
      <c r="N99" s="430"/>
      <c r="O99" s="431"/>
      <c r="P99" s="432"/>
      <c r="Q99" s="433"/>
      <c r="R99" s="439">
        <f t="shared" si="4"/>
        <v>0</v>
      </c>
      <c r="S99" s="441"/>
      <c r="T99" s="445">
        <f t="shared" si="3"/>
        <v>0</v>
      </c>
      <c r="U99" s="446">
        <f>J99-O99</f>
        <v>0</v>
      </c>
      <c r="V99" s="450"/>
    </row>
    <row r="100" spans="1:22" s="242" customFormat="1" ht="12.75" customHeight="1">
      <c r="A100" s="404"/>
      <c r="B100" s="397"/>
      <c r="C100" s="403"/>
      <c r="D100" s="405"/>
      <c r="E100" s="406"/>
      <c r="F100" s="398"/>
      <c r="G100" s="403">
        <v>1</v>
      </c>
      <c r="H100" s="407"/>
      <c r="I100" s="408"/>
      <c r="J100" s="424">
        <f t="shared" si="5"/>
        <v>0</v>
      </c>
      <c r="K100" s="418"/>
      <c r="L100" s="419"/>
      <c r="M100" s="238"/>
      <c r="N100" s="430"/>
      <c r="O100" s="431"/>
      <c r="P100" s="432"/>
      <c r="Q100" s="433"/>
      <c r="R100" s="440">
        <f t="shared" si="4"/>
        <v>0</v>
      </c>
      <c r="S100" s="442"/>
      <c r="T100" s="445">
        <f t="shared" si="3"/>
        <v>0</v>
      </c>
      <c r="U100" s="446">
        <f>J100-O100</f>
        <v>0</v>
      </c>
      <c r="V100" s="451"/>
    </row>
    <row r="101" spans="1:22" s="241" customFormat="1" ht="15" customHeight="1">
      <c r="A101" s="399">
        <v>15</v>
      </c>
      <c r="B101" s="379"/>
      <c r="C101" s="380" t="s">
        <v>282</v>
      </c>
      <c r="D101" s="381"/>
      <c r="E101" s="382" t="s">
        <v>278</v>
      </c>
      <c r="F101" s="391"/>
      <c r="G101" s="400">
        <v>1</v>
      </c>
      <c r="H101" s="385"/>
      <c r="I101" s="386"/>
      <c r="J101" s="423">
        <f t="shared" si="5"/>
        <v>0</v>
      </c>
      <c r="K101" s="420"/>
      <c r="L101" s="421"/>
      <c r="M101" s="240"/>
      <c r="N101" s="434"/>
      <c r="O101" s="427"/>
      <c r="P101" s="428"/>
      <c r="Q101" s="429"/>
      <c r="R101" s="439">
        <f t="shared" si="4"/>
        <v>0</v>
      </c>
      <c r="S101" s="441"/>
      <c r="T101" s="443">
        <f t="shared" si="3"/>
        <v>0</v>
      </c>
      <c r="U101" s="444">
        <f>J101-O101</f>
        <v>0</v>
      </c>
      <c r="V101" s="450"/>
    </row>
    <row r="102" spans="1:22" s="241" customFormat="1" ht="15" customHeight="1">
      <c r="A102" s="401"/>
      <c r="B102" s="388"/>
      <c r="C102" s="384" t="s">
        <v>281</v>
      </c>
      <c r="D102" s="389"/>
      <c r="E102" s="395"/>
      <c r="F102" s="391"/>
      <c r="G102" s="384">
        <v>1</v>
      </c>
      <c r="H102" s="392"/>
      <c r="I102" s="393"/>
      <c r="J102" s="424">
        <f t="shared" si="5"/>
        <v>0</v>
      </c>
      <c r="K102" s="417"/>
      <c r="L102" s="416"/>
      <c r="M102" s="237"/>
      <c r="N102" s="430"/>
      <c r="O102" s="431"/>
      <c r="P102" s="432"/>
      <c r="Q102" s="433"/>
      <c r="R102" s="439">
        <f t="shared" si="4"/>
        <v>0</v>
      </c>
      <c r="S102" s="441"/>
      <c r="T102" s="445">
        <f t="shared" si="3"/>
        <v>0</v>
      </c>
      <c r="U102" s="446">
        <f>J102-O102</f>
        <v>0</v>
      </c>
      <c r="V102" s="450"/>
    </row>
    <row r="103" spans="1:22" s="241" customFormat="1" ht="15" customHeight="1">
      <c r="A103" s="402"/>
      <c r="B103" s="388"/>
      <c r="C103" s="384" t="s">
        <v>280</v>
      </c>
      <c r="D103" s="389"/>
      <c r="E103" s="395"/>
      <c r="F103" s="391"/>
      <c r="G103" s="384">
        <v>1</v>
      </c>
      <c r="H103" s="392"/>
      <c r="I103" s="393"/>
      <c r="J103" s="424">
        <f t="shared" si="5"/>
        <v>0</v>
      </c>
      <c r="K103" s="417"/>
      <c r="L103" s="416"/>
      <c r="M103" s="237"/>
      <c r="N103" s="430"/>
      <c r="O103" s="431"/>
      <c r="P103" s="432"/>
      <c r="Q103" s="433"/>
      <c r="R103" s="439">
        <f t="shared" si="4"/>
        <v>0</v>
      </c>
      <c r="S103" s="441"/>
      <c r="T103" s="445">
        <f t="shared" si="3"/>
        <v>0</v>
      </c>
      <c r="U103" s="446">
        <f>J103-O103</f>
        <v>0</v>
      </c>
      <c r="V103" s="450"/>
    </row>
    <row r="104" spans="1:22" s="241" customFormat="1" ht="14.25" customHeight="1">
      <c r="A104" s="401"/>
      <c r="B104" s="396"/>
      <c r="C104" s="384"/>
      <c r="D104" s="389"/>
      <c r="E104" s="395"/>
      <c r="F104" s="391"/>
      <c r="G104" s="384">
        <v>1</v>
      </c>
      <c r="H104" s="392"/>
      <c r="I104" s="393"/>
      <c r="J104" s="424">
        <f t="shared" si="5"/>
        <v>0</v>
      </c>
      <c r="K104" s="417"/>
      <c r="L104" s="416"/>
      <c r="M104" s="237"/>
      <c r="N104" s="430"/>
      <c r="O104" s="431"/>
      <c r="P104" s="432"/>
      <c r="Q104" s="433"/>
      <c r="R104" s="439">
        <f t="shared" si="4"/>
        <v>0</v>
      </c>
      <c r="S104" s="441"/>
      <c r="T104" s="445">
        <f t="shared" si="3"/>
        <v>0</v>
      </c>
      <c r="U104" s="446">
        <f>J104-O104</f>
        <v>0</v>
      </c>
      <c r="V104" s="450"/>
    </row>
    <row r="105" spans="1:22" s="241" customFormat="1" ht="12.75" customHeight="1">
      <c r="A105" s="401"/>
      <c r="B105" s="384"/>
      <c r="C105" s="384"/>
      <c r="D105" s="389"/>
      <c r="E105" s="395"/>
      <c r="F105" s="391"/>
      <c r="G105" s="384">
        <v>1</v>
      </c>
      <c r="H105" s="392"/>
      <c r="I105" s="393"/>
      <c r="J105" s="424">
        <f t="shared" si="5"/>
        <v>0</v>
      </c>
      <c r="K105" s="417"/>
      <c r="L105" s="416"/>
      <c r="M105" s="237"/>
      <c r="N105" s="430"/>
      <c r="O105" s="431"/>
      <c r="P105" s="432"/>
      <c r="Q105" s="433"/>
      <c r="R105" s="439">
        <f t="shared" si="4"/>
        <v>0</v>
      </c>
      <c r="S105" s="441"/>
      <c r="T105" s="445">
        <f t="shared" si="3"/>
        <v>0</v>
      </c>
      <c r="U105" s="446">
        <f>J105-O105</f>
        <v>0</v>
      </c>
      <c r="V105" s="450"/>
    </row>
    <row r="106" spans="1:22" s="241" customFormat="1" ht="13.5" customHeight="1">
      <c r="A106" s="401"/>
      <c r="B106" s="384"/>
      <c r="C106" s="384"/>
      <c r="D106" s="389"/>
      <c r="E106" s="395"/>
      <c r="F106" s="391"/>
      <c r="G106" s="384">
        <v>1</v>
      </c>
      <c r="H106" s="392"/>
      <c r="I106" s="393"/>
      <c r="J106" s="424">
        <f t="shared" si="5"/>
        <v>0</v>
      </c>
      <c r="K106" s="417"/>
      <c r="L106" s="416"/>
      <c r="M106" s="237"/>
      <c r="N106" s="430"/>
      <c r="O106" s="431"/>
      <c r="P106" s="432"/>
      <c r="Q106" s="433"/>
      <c r="R106" s="439">
        <f t="shared" si="4"/>
        <v>0</v>
      </c>
      <c r="S106" s="441"/>
      <c r="T106" s="445">
        <f t="shared" si="3"/>
        <v>0</v>
      </c>
      <c r="U106" s="446">
        <f>J106-O106</f>
        <v>0</v>
      </c>
      <c r="V106" s="450"/>
    </row>
    <row r="107" spans="1:22" s="242" customFormat="1" ht="14.25" customHeight="1">
      <c r="A107" s="404"/>
      <c r="B107" s="397"/>
      <c r="C107" s="403"/>
      <c r="D107" s="405"/>
      <c r="E107" s="406"/>
      <c r="F107" s="398"/>
      <c r="G107" s="403">
        <v>1</v>
      </c>
      <c r="H107" s="407"/>
      <c r="I107" s="408"/>
      <c r="J107" s="424">
        <f t="shared" si="5"/>
        <v>0</v>
      </c>
      <c r="K107" s="418"/>
      <c r="L107" s="419"/>
      <c r="M107" s="238"/>
      <c r="N107" s="430"/>
      <c r="O107" s="431"/>
      <c r="P107" s="432"/>
      <c r="Q107" s="433"/>
      <c r="R107" s="440">
        <f t="shared" si="4"/>
        <v>0</v>
      </c>
      <c r="S107" s="442"/>
      <c r="T107" s="445">
        <f t="shared" si="3"/>
        <v>0</v>
      </c>
      <c r="U107" s="446">
        <f>J107-O107</f>
        <v>0</v>
      </c>
      <c r="V107" s="451"/>
    </row>
    <row r="108" spans="1:22" s="241" customFormat="1" ht="15" customHeight="1">
      <c r="A108" s="399">
        <v>16</v>
      </c>
      <c r="B108" s="379"/>
      <c r="C108" s="380" t="s">
        <v>282</v>
      </c>
      <c r="D108" s="381"/>
      <c r="E108" s="382" t="s">
        <v>278</v>
      </c>
      <c r="F108" s="391"/>
      <c r="G108" s="400">
        <v>1</v>
      </c>
      <c r="H108" s="385"/>
      <c r="I108" s="386"/>
      <c r="J108" s="423">
        <f t="shared" si="5"/>
        <v>0</v>
      </c>
      <c r="K108" s="420"/>
      <c r="L108" s="421"/>
      <c r="M108" s="240"/>
      <c r="N108" s="434"/>
      <c r="O108" s="427"/>
      <c r="P108" s="428"/>
      <c r="Q108" s="429"/>
      <c r="R108" s="439">
        <f t="shared" si="4"/>
        <v>0</v>
      </c>
      <c r="S108" s="441"/>
      <c r="T108" s="443">
        <f t="shared" si="3"/>
        <v>0</v>
      </c>
      <c r="U108" s="444">
        <f>J108-O108</f>
        <v>0</v>
      </c>
      <c r="V108" s="450"/>
    </row>
    <row r="109" spans="1:22" s="241" customFormat="1" ht="15" customHeight="1">
      <c r="A109" s="401"/>
      <c r="B109" s="388"/>
      <c r="C109" s="384" t="s">
        <v>281</v>
      </c>
      <c r="D109" s="389"/>
      <c r="E109" s="395"/>
      <c r="F109" s="391"/>
      <c r="G109" s="384">
        <v>1</v>
      </c>
      <c r="H109" s="392"/>
      <c r="I109" s="393"/>
      <c r="J109" s="424">
        <f t="shared" si="5"/>
        <v>0</v>
      </c>
      <c r="K109" s="417"/>
      <c r="L109" s="416"/>
      <c r="M109" s="237"/>
      <c r="N109" s="430"/>
      <c r="O109" s="431"/>
      <c r="P109" s="432"/>
      <c r="Q109" s="433"/>
      <c r="R109" s="439">
        <f t="shared" si="4"/>
        <v>0</v>
      </c>
      <c r="S109" s="441"/>
      <c r="T109" s="445">
        <f t="shared" si="3"/>
        <v>0</v>
      </c>
      <c r="U109" s="446">
        <f>J109-O109</f>
        <v>0</v>
      </c>
      <c r="V109" s="450"/>
    </row>
    <row r="110" spans="1:22" s="241" customFormat="1" ht="15" customHeight="1">
      <c r="A110" s="402"/>
      <c r="B110" s="388"/>
      <c r="C110" s="384" t="s">
        <v>280</v>
      </c>
      <c r="D110" s="389"/>
      <c r="E110" s="395"/>
      <c r="F110" s="391"/>
      <c r="G110" s="384">
        <v>1</v>
      </c>
      <c r="H110" s="392"/>
      <c r="I110" s="393"/>
      <c r="J110" s="424">
        <f t="shared" si="5"/>
        <v>0</v>
      </c>
      <c r="K110" s="417"/>
      <c r="L110" s="416"/>
      <c r="M110" s="237"/>
      <c r="N110" s="430"/>
      <c r="O110" s="431"/>
      <c r="P110" s="432"/>
      <c r="Q110" s="433"/>
      <c r="R110" s="439">
        <f t="shared" si="4"/>
        <v>0</v>
      </c>
      <c r="S110" s="441"/>
      <c r="T110" s="445">
        <f t="shared" si="3"/>
        <v>0</v>
      </c>
      <c r="U110" s="446">
        <f>J110-O110</f>
        <v>0</v>
      </c>
      <c r="V110" s="450"/>
    </row>
    <row r="111" spans="1:22" s="241" customFormat="1" ht="13.5" customHeight="1">
      <c r="A111" s="401"/>
      <c r="B111" s="396"/>
      <c r="C111" s="384"/>
      <c r="D111" s="389"/>
      <c r="E111" s="395"/>
      <c r="F111" s="391"/>
      <c r="G111" s="384">
        <v>1</v>
      </c>
      <c r="H111" s="392"/>
      <c r="I111" s="393"/>
      <c r="J111" s="424">
        <f t="shared" si="5"/>
        <v>0</v>
      </c>
      <c r="K111" s="417"/>
      <c r="L111" s="416"/>
      <c r="M111" s="237"/>
      <c r="N111" s="430"/>
      <c r="O111" s="431"/>
      <c r="P111" s="432"/>
      <c r="Q111" s="433"/>
      <c r="R111" s="439">
        <f t="shared" si="4"/>
        <v>0</v>
      </c>
      <c r="S111" s="441"/>
      <c r="T111" s="445">
        <f t="shared" si="3"/>
        <v>0</v>
      </c>
      <c r="U111" s="446">
        <f>J111-O111</f>
        <v>0</v>
      </c>
      <c r="V111" s="450"/>
    </row>
    <row r="112" spans="1:22" s="241" customFormat="1" ht="13.5" customHeight="1">
      <c r="A112" s="401"/>
      <c r="B112" s="384"/>
      <c r="C112" s="384"/>
      <c r="D112" s="389"/>
      <c r="E112" s="395"/>
      <c r="F112" s="391"/>
      <c r="G112" s="384">
        <v>1</v>
      </c>
      <c r="H112" s="392"/>
      <c r="I112" s="393"/>
      <c r="J112" s="424">
        <f t="shared" si="5"/>
        <v>0</v>
      </c>
      <c r="K112" s="417"/>
      <c r="L112" s="416"/>
      <c r="M112" s="237"/>
      <c r="N112" s="430"/>
      <c r="O112" s="431"/>
      <c r="P112" s="432"/>
      <c r="Q112" s="433"/>
      <c r="R112" s="439">
        <f t="shared" si="4"/>
        <v>0</v>
      </c>
      <c r="S112" s="441"/>
      <c r="T112" s="445">
        <f t="shared" si="3"/>
        <v>0</v>
      </c>
      <c r="U112" s="446">
        <f>J112-O112</f>
        <v>0</v>
      </c>
      <c r="V112" s="450"/>
    </row>
    <row r="113" spans="1:22" s="241" customFormat="1" ht="13.5" customHeight="1">
      <c r="A113" s="401"/>
      <c r="B113" s="384"/>
      <c r="C113" s="384"/>
      <c r="D113" s="389"/>
      <c r="E113" s="395"/>
      <c r="F113" s="391"/>
      <c r="G113" s="384">
        <v>1</v>
      </c>
      <c r="H113" s="392"/>
      <c r="I113" s="393"/>
      <c r="J113" s="424">
        <f t="shared" si="5"/>
        <v>0</v>
      </c>
      <c r="K113" s="417"/>
      <c r="L113" s="416"/>
      <c r="M113" s="237"/>
      <c r="N113" s="430"/>
      <c r="O113" s="431"/>
      <c r="P113" s="432"/>
      <c r="Q113" s="433"/>
      <c r="R113" s="439">
        <f t="shared" si="4"/>
        <v>0</v>
      </c>
      <c r="S113" s="441"/>
      <c r="T113" s="445">
        <f t="shared" si="3"/>
        <v>0</v>
      </c>
      <c r="U113" s="446">
        <f>J113-O113</f>
        <v>0</v>
      </c>
      <c r="V113" s="450"/>
    </row>
    <row r="114" spans="1:22" s="242" customFormat="1" ht="17.25" customHeight="1">
      <c r="A114" s="404"/>
      <c r="B114" s="397"/>
      <c r="C114" s="403"/>
      <c r="D114" s="405"/>
      <c r="E114" s="406"/>
      <c r="F114" s="398"/>
      <c r="G114" s="403">
        <v>1</v>
      </c>
      <c r="H114" s="407"/>
      <c r="I114" s="408"/>
      <c r="J114" s="425">
        <f t="shared" si="5"/>
        <v>0</v>
      </c>
      <c r="K114" s="418"/>
      <c r="L114" s="419"/>
      <c r="M114" s="238"/>
      <c r="N114" s="430"/>
      <c r="O114" s="431"/>
      <c r="P114" s="432"/>
      <c r="Q114" s="433"/>
      <c r="R114" s="440">
        <f t="shared" si="4"/>
        <v>0</v>
      </c>
      <c r="S114" s="442"/>
      <c r="T114" s="445">
        <f t="shared" si="3"/>
        <v>0</v>
      </c>
      <c r="U114" s="446">
        <f>J114-O114</f>
        <v>0</v>
      </c>
      <c r="V114" s="451"/>
    </row>
    <row r="115" spans="1:22" s="241" customFormat="1" ht="15" customHeight="1">
      <c r="A115" s="399">
        <v>17</v>
      </c>
      <c r="B115" s="379"/>
      <c r="C115" s="380" t="s">
        <v>282</v>
      </c>
      <c r="D115" s="381"/>
      <c r="E115" s="382" t="s">
        <v>278</v>
      </c>
      <c r="F115" s="391"/>
      <c r="G115" s="400">
        <v>1</v>
      </c>
      <c r="H115" s="385"/>
      <c r="I115" s="386"/>
      <c r="J115" s="423">
        <f t="shared" si="5"/>
        <v>0</v>
      </c>
      <c r="K115" s="420"/>
      <c r="L115" s="421"/>
      <c r="M115" s="240"/>
      <c r="N115" s="434"/>
      <c r="O115" s="427"/>
      <c r="P115" s="428"/>
      <c r="Q115" s="429"/>
      <c r="R115" s="439">
        <f t="shared" si="4"/>
        <v>0</v>
      </c>
      <c r="S115" s="441"/>
      <c r="T115" s="443">
        <f t="shared" si="3"/>
        <v>0</v>
      </c>
      <c r="U115" s="444">
        <f>J115-O115</f>
        <v>0</v>
      </c>
      <c r="V115" s="450"/>
    </row>
    <row r="116" spans="1:22" s="241" customFormat="1" ht="15" customHeight="1">
      <c r="A116" s="401"/>
      <c r="B116" s="388"/>
      <c r="C116" s="384" t="s">
        <v>281</v>
      </c>
      <c r="D116" s="389"/>
      <c r="E116" s="395"/>
      <c r="F116" s="391"/>
      <c r="G116" s="384">
        <v>1</v>
      </c>
      <c r="H116" s="392"/>
      <c r="I116" s="393"/>
      <c r="J116" s="424">
        <f t="shared" si="5"/>
        <v>0</v>
      </c>
      <c r="K116" s="417"/>
      <c r="L116" s="416"/>
      <c r="M116" s="237"/>
      <c r="N116" s="430"/>
      <c r="O116" s="431"/>
      <c r="P116" s="432"/>
      <c r="Q116" s="433"/>
      <c r="R116" s="439">
        <f t="shared" si="4"/>
        <v>0</v>
      </c>
      <c r="S116" s="441"/>
      <c r="T116" s="445">
        <f t="shared" si="3"/>
        <v>0</v>
      </c>
      <c r="U116" s="446">
        <f>J116-O116</f>
        <v>0</v>
      </c>
      <c r="V116" s="450"/>
    </row>
    <row r="117" spans="1:22" s="241" customFormat="1" ht="15" customHeight="1">
      <c r="A117" s="402"/>
      <c r="B117" s="388"/>
      <c r="C117" s="384" t="s">
        <v>280</v>
      </c>
      <c r="D117" s="389"/>
      <c r="E117" s="395"/>
      <c r="F117" s="391"/>
      <c r="G117" s="384">
        <v>1</v>
      </c>
      <c r="H117" s="392"/>
      <c r="I117" s="393"/>
      <c r="J117" s="424">
        <f t="shared" si="5"/>
        <v>0</v>
      </c>
      <c r="K117" s="417"/>
      <c r="L117" s="416"/>
      <c r="M117" s="237"/>
      <c r="N117" s="430"/>
      <c r="O117" s="431"/>
      <c r="P117" s="432"/>
      <c r="Q117" s="433"/>
      <c r="R117" s="439">
        <f t="shared" si="4"/>
        <v>0</v>
      </c>
      <c r="S117" s="441"/>
      <c r="T117" s="445">
        <f t="shared" si="3"/>
        <v>0</v>
      </c>
      <c r="U117" s="446">
        <f>J117-O117</f>
        <v>0</v>
      </c>
      <c r="V117" s="450"/>
    </row>
    <row r="118" spans="1:22" s="241" customFormat="1" ht="16.5" customHeight="1">
      <c r="A118" s="401"/>
      <c r="B118" s="396"/>
      <c r="C118" s="384"/>
      <c r="D118" s="389"/>
      <c r="E118" s="395"/>
      <c r="F118" s="391"/>
      <c r="G118" s="384">
        <v>1</v>
      </c>
      <c r="H118" s="392"/>
      <c r="I118" s="393"/>
      <c r="J118" s="424">
        <f t="shared" si="5"/>
        <v>0</v>
      </c>
      <c r="K118" s="417"/>
      <c r="L118" s="416"/>
      <c r="M118" s="237"/>
      <c r="N118" s="430"/>
      <c r="O118" s="431"/>
      <c r="P118" s="432"/>
      <c r="Q118" s="433"/>
      <c r="R118" s="439">
        <f t="shared" si="4"/>
        <v>0</v>
      </c>
      <c r="S118" s="441"/>
      <c r="T118" s="445">
        <f t="shared" si="3"/>
        <v>0</v>
      </c>
      <c r="U118" s="446">
        <f>J118-O118</f>
        <v>0</v>
      </c>
      <c r="V118" s="450"/>
    </row>
    <row r="119" spans="1:22" s="241" customFormat="1" ht="16.5" customHeight="1">
      <c r="A119" s="401"/>
      <c r="B119" s="384"/>
      <c r="C119" s="384"/>
      <c r="D119" s="389"/>
      <c r="E119" s="395"/>
      <c r="F119" s="391"/>
      <c r="G119" s="384">
        <v>1</v>
      </c>
      <c r="H119" s="392"/>
      <c r="I119" s="393"/>
      <c r="J119" s="424">
        <f t="shared" si="5"/>
        <v>0</v>
      </c>
      <c r="K119" s="417"/>
      <c r="L119" s="416"/>
      <c r="M119" s="237"/>
      <c r="N119" s="430"/>
      <c r="O119" s="431"/>
      <c r="P119" s="432"/>
      <c r="Q119" s="433"/>
      <c r="R119" s="439">
        <f t="shared" si="4"/>
        <v>0</v>
      </c>
      <c r="S119" s="441"/>
      <c r="T119" s="445">
        <f t="shared" si="3"/>
        <v>0</v>
      </c>
      <c r="U119" s="446">
        <f>J119-O119</f>
        <v>0</v>
      </c>
      <c r="V119" s="450"/>
    </row>
    <row r="120" spans="1:22" s="241" customFormat="1" ht="16.5" customHeight="1">
      <c r="A120" s="401"/>
      <c r="B120" s="384"/>
      <c r="C120" s="384"/>
      <c r="D120" s="389"/>
      <c r="E120" s="395"/>
      <c r="F120" s="391"/>
      <c r="G120" s="384">
        <v>1</v>
      </c>
      <c r="H120" s="392"/>
      <c r="I120" s="393"/>
      <c r="J120" s="424">
        <f t="shared" si="5"/>
        <v>0</v>
      </c>
      <c r="K120" s="417"/>
      <c r="L120" s="416"/>
      <c r="M120" s="237"/>
      <c r="N120" s="430"/>
      <c r="O120" s="431"/>
      <c r="P120" s="432"/>
      <c r="Q120" s="433"/>
      <c r="R120" s="439">
        <f t="shared" si="4"/>
        <v>0</v>
      </c>
      <c r="S120" s="441"/>
      <c r="T120" s="445">
        <f t="shared" si="3"/>
        <v>0</v>
      </c>
      <c r="U120" s="446">
        <f>J120-O120</f>
        <v>0</v>
      </c>
      <c r="V120" s="450"/>
    </row>
    <row r="121" spans="1:22" s="242" customFormat="1" ht="17.25" customHeight="1">
      <c r="A121" s="404"/>
      <c r="B121" s="397"/>
      <c r="C121" s="403"/>
      <c r="D121" s="405"/>
      <c r="E121" s="406"/>
      <c r="F121" s="398"/>
      <c r="G121" s="403">
        <v>1</v>
      </c>
      <c r="H121" s="407"/>
      <c r="I121" s="408"/>
      <c r="J121" s="425">
        <f t="shared" si="5"/>
        <v>0</v>
      </c>
      <c r="K121" s="418"/>
      <c r="L121" s="419"/>
      <c r="M121" s="238"/>
      <c r="N121" s="430"/>
      <c r="O121" s="431"/>
      <c r="P121" s="432"/>
      <c r="Q121" s="433"/>
      <c r="R121" s="440">
        <f t="shared" si="4"/>
        <v>0</v>
      </c>
      <c r="S121" s="442"/>
      <c r="T121" s="445">
        <f t="shared" si="3"/>
        <v>0</v>
      </c>
      <c r="U121" s="446">
        <f>J121-O121</f>
        <v>0</v>
      </c>
      <c r="V121" s="451"/>
    </row>
    <row r="122" spans="1:22" ht="15" customHeight="1">
      <c r="A122" s="399">
        <v>18</v>
      </c>
      <c r="B122" s="379"/>
      <c r="C122" s="380" t="s">
        <v>282</v>
      </c>
      <c r="D122" s="381"/>
      <c r="E122" s="382" t="s">
        <v>278</v>
      </c>
      <c r="F122" s="383"/>
      <c r="G122" s="384">
        <v>1</v>
      </c>
      <c r="H122" s="385"/>
      <c r="I122" s="386"/>
      <c r="J122" s="423">
        <f t="shared" si="5"/>
        <v>0</v>
      </c>
      <c r="K122" s="413"/>
      <c r="L122" s="421"/>
      <c r="M122" s="240"/>
      <c r="N122" s="434"/>
      <c r="O122" s="427"/>
      <c r="P122" s="428"/>
      <c r="Q122" s="429"/>
      <c r="R122" s="439">
        <f t="shared" si="4"/>
        <v>0</v>
      </c>
      <c r="S122" s="441"/>
      <c r="T122" s="443">
        <f t="shared" si="3"/>
        <v>0</v>
      </c>
      <c r="U122" s="444">
        <f>J122-O122</f>
        <v>0</v>
      </c>
      <c r="V122" s="452"/>
    </row>
    <row r="123" spans="1:22" ht="15" customHeight="1">
      <c r="A123" s="401"/>
      <c r="B123" s="388"/>
      <c r="C123" s="384" t="s">
        <v>281</v>
      </c>
      <c r="D123" s="389"/>
      <c r="E123" s="395"/>
      <c r="F123" s="391"/>
      <c r="G123" s="384">
        <v>1</v>
      </c>
      <c r="H123" s="392"/>
      <c r="I123" s="393"/>
      <c r="J123" s="424">
        <f t="shared" si="5"/>
        <v>0</v>
      </c>
      <c r="K123" s="417"/>
      <c r="L123" s="416"/>
      <c r="M123" s="237"/>
      <c r="N123" s="430"/>
      <c r="O123" s="431"/>
      <c r="P123" s="432"/>
      <c r="Q123" s="433"/>
      <c r="R123" s="439">
        <f t="shared" si="4"/>
        <v>0</v>
      </c>
      <c r="S123" s="441"/>
      <c r="T123" s="445">
        <f t="shared" si="3"/>
        <v>0</v>
      </c>
      <c r="U123" s="446">
        <f>J123-O123</f>
        <v>0</v>
      </c>
      <c r="V123" s="450"/>
    </row>
    <row r="124" spans="1:22" ht="15" customHeight="1">
      <c r="A124" s="402"/>
      <c r="B124" s="388"/>
      <c r="C124" s="384" t="s">
        <v>280</v>
      </c>
      <c r="D124" s="389"/>
      <c r="E124" s="395"/>
      <c r="F124" s="391"/>
      <c r="G124" s="384">
        <v>1</v>
      </c>
      <c r="H124" s="392"/>
      <c r="I124" s="393"/>
      <c r="J124" s="424">
        <f t="shared" si="5"/>
        <v>0</v>
      </c>
      <c r="K124" s="417"/>
      <c r="L124" s="416"/>
      <c r="M124" s="237"/>
      <c r="N124" s="430"/>
      <c r="O124" s="431"/>
      <c r="P124" s="432"/>
      <c r="Q124" s="433"/>
      <c r="R124" s="439">
        <f t="shared" si="4"/>
        <v>0</v>
      </c>
      <c r="S124" s="441"/>
      <c r="T124" s="445">
        <f t="shared" si="3"/>
        <v>0</v>
      </c>
      <c r="U124" s="446">
        <f>J124-O124</f>
        <v>0</v>
      </c>
      <c r="V124" s="450"/>
    </row>
    <row r="125" spans="1:22" ht="15" customHeight="1">
      <c r="A125" s="401"/>
      <c r="B125" s="396"/>
      <c r="C125" s="384"/>
      <c r="D125" s="389"/>
      <c r="E125" s="395"/>
      <c r="F125" s="391"/>
      <c r="G125" s="384">
        <v>1</v>
      </c>
      <c r="H125" s="392"/>
      <c r="I125" s="393"/>
      <c r="J125" s="424">
        <f t="shared" si="5"/>
        <v>0</v>
      </c>
      <c r="K125" s="417"/>
      <c r="L125" s="416"/>
      <c r="M125" s="237"/>
      <c r="N125" s="430"/>
      <c r="O125" s="431"/>
      <c r="P125" s="432"/>
      <c r="Q125" s="433"/>
      <c r="R125" s="439">
        <f t="shared" si="4"/>
        <v>0</v>
      </c>
      <c r="S125" s="441"/>
      <c r="T125" s="445">
        <f t="shared" si="3"/>
        <v>0</v>
      </c>
      <c r="U125" s="446">
        <f>J125-O125</f>
        <v>0</v>
      </c>
      <c r="V125" s="450"/>
    </row>
    <row r="126" spans="1:22" ht="15" customHeight="1">
      <c r="A126" s="401"/>
      <c r="B126" s="384"/>
      <c r="C126" s="384"/>
      <c r="D126" s="389"/>
      <c r="E126" s="395"/>
      <c r="F126" s="391"/>
      <c r="G126" s="384">
        <v>1</v>
      </c>
      <c r="H126" s="392"/>
      <c r="I126" s="393"/>
      <c r="J126" s="424">
        <f t="shared" si="5"/>
        <v>0</v>
      </c>
      <c r="K126" s="417"/>
      <c r="L126" s="416"/>
      <c r="M126" s="237"/>
      <c r="N126" s="430"/>
      <c r="O126" s="431"/>
      <c r="P126" s="432"/>
      <c r="Q126" s="433"/>
      <c r="R126" s="439">
        <f t="shared" si="4"/>
        <v>0</v>
      </c>
      <c r="S126" s="441"/>
      <c r="T126" s="445">
        <f t="shared" si="3"/>
        <v>0</v>
      </c>
      <c r="U126" s="446">
        <f>J126-O126</f>
        <v>0</v>
      </c>
      <c r="V126" s="450"/>
    </row>
    <row r="127" spans="1:22" ht="15" customHeight="1">
      <c r="A127" s="401"/>
      <c r="B127" s="384"/>
      <c r="C127" s="384"/>
      <c r="D127" s="389"/>
      <c r="E127" s="395"/>
      <c r="F127" s="391"/>
      <c r="G127" s="384">
        <v>1</v>
      </c>
      <c r="H127" s="392"/>
      <c r="I127" s="393"/>
      <c r="J127" s="424">
        <f t="shared" si="5"/>
        <v>0</v>
      </c>
      <c r="K127" s="417"/>
      <c r="L127" s="416"/>
      <c r="M127" s="237"/>
      <c r="N127" s="430"/>
      <c r="O127" s="431"/>
      <c r="P127" s="432"/>
      <c r="Q127" s="433"/>
      <c r="R127" s="439">
        <f t="shared" si="4"/>
        <v>0</v>
      </c>
      <c r="S127" s="441"/>
      <c r="T127" s="445">
        <f t="shared" si="3"/>
        <v>0</v>
      </c>
      <c r="U127" s="446">
        <f>J127-O127</f>
        <v>0</v>
      </c>
      <c r="V127" s="450"/>
    </row>
    <row r="128" spans="1:22" ht="13.5" customHeight="1">
      <c r="A128" s="401"/>
      <c r="B128" s="410"/>
      <c r="C128" s="384"/>
      <c r="D128" s="389"/>
      <c r="E128" s="395"/>
      <c r="F128" s="398"/>
      <c r="G128" s="384">
        <v>1</v>
      </c>
      <c r="H128" s="392"/>
      <c r="I128" s="393"/>
      <c r="J128" s="424">
        <f t="shared" si="5"/>
        <v>0</v>
      </c>
      <c r="K128" s="417"/>
      <c r="L128" s="416"/>
      <c r="M128" s="237"/>
      <c r="N128" s="430"/>
      <c r="O128" s="431"/>
      <c r="P128" s="432"/>
      <c r="Q128" s="433"/>
      <c r="R128" s="440">
        <f t="shared" si="4"/>
        <v>0</v>
      </c>
      <c r="S128" s="442"/>
      <c r="T128" s="445">
        <f t="shared" si="3"/>
        <v>0</v>
      </c>
      <c r="U128" s="446">
        <f>J128-O128</f>
        <v>0</v>
      </c>
      <c r="V128" s="451"/>
    </row>
    <row r="129" spans="1:22" ht="15" customHeight="1">
      <c r="A129" s="399">
        <v>19</v>
      </c>
      <c r="B129" s="379"/>
      <c r="C129" s="380" t="s">
        <v>282</v>
      </c>
      <c r="D129" s="381"/>
      <c r="E129" s="382" t="s">
        <v>278</v>
      </c>
      <c r="F129" s="383"/>
      <c r="G129" s="400">
        <v>1</v>
      </c>
      <c r="H129" s="385"/>
      <c r="I129" s="386"/>
      <c r="J129" s="423">
        <f t="shared" si="5"/>
        <v>0</v>
      </c>
      <c r="K129" s="413"/>
      <c r="L129" s="421"/>
      <c r="M129" s="240"/>
      <c r="N129" s="434"/>
      <c r="O129" s="427"/>
      <c r="P129" s="428"/>
      <c r="Q129" s="429"/>
      <c r="R129" s="439">
        <f t="shared" si="4"/>
        <v>0</v>
      </c>
      <c r="S129" s="441"/>
      <c r="T129" s="443">
        <f t="shared" si="3"/>
        <v>0</v>
      </c>
      <c r="U129" s="444">
        <f>J129-O129</f>
        <v>0</v>
      </c>
      <c r="V129" s="450"/>
    </row>
    <row r="130" spans="1:22" ht="15" customHeight="1">
      <c r="A130" s="401"/>
      <c r="B130" s="388"/>
      <c r="C130" s="384" t="s">
        <v>281</v>
      </c>
      <c r="D130" s="389"/>
      <c r="E130" s="395"/>
      <c r="F130" s="391"/>
      <c r="G130" s="384">
        <v>1</v>
      </c>
      <c r="H130" s="392"/>
      <c r="I130" s="393"/>
      <c r="J130" s="424">
        <f t="shared" si="5"/>
        <v>0</v>
      </c>
      <c r="K130" s="415"/>
      <c r="L130" s="416"/>
      <c r="M130" s="237"/>
      <c r="N130" s="430"/>
      <c r="O130" s="431"/>
      <c r="P130" s="432"/>
      <c r="Q130" s="433"/>
      <c r="R130" s="439">
        <f t="shared" si="4"/>
        <v>0</v>
      </c>
      <c r="S130" s="441"/>
      <c r="T130" s="445">
        <f t="shared" si="3"/>
        <v>0</v>
      </c>
      <c r="U130" s="446">
        <f>J130-O130</f>
        <v>0</v>
      </c>
      <c r="V130" s="450"/>
    </row>
    <row r="131" spans="1:22" ht="15" customHeight="1">
      <c r="A131" s="402"/>
      <c r="B131" s="388"/>
      <c r="C131" s="384" t="s">
        <v>280</v>
      </c>
      <c r="D131" s="389"/>
      <c r="E131" s="395"/>
      <c r="F131" s="391"/>
      <c r="G131" s="384">
        <v>1</v>
      </c>
      <c r="H131" s="392"/>
      <c r="I131" s="393"/>
      <c r="J131" s="424">
        <f t="shared" si="5"/>
        <v>0</v>
      </c>
      <c r="K131" s="417"/>
      <c r="L131" s="416"/>
      <c r="M131" s="237"/>
      <c r="N131" s="430"/>
      <c r="O131" s="431"/>
      <c r="P131" s="432"/>
      <c r="Q131" s="433"/>
      <c r="R131" s="439">
        <f t="shared" si="4"/>
        <v>0</v>
      </c>
      <c r="S131" s="441"/>
      <c r="T131" s="445">
        <f aca="true" t="shared" si="6" ref="T131:T194">R131*S131</f>
        <v>0</v>
      </c>
      <c r="U131" s="446">
        <f>J131-O131</f>
        <v>0</v>
      </c>
      <c r="V131" s="450"/>
    </row>
    <row r="132" spans="1:22" ht="15" customHeight="1">
      <c r="A132" s="401"/>
      <c r="B132" s="396"/>
      <c r="C132" s="384"/>
      <c r="D132" s="389"/>
      <c r="E132" s="395"/>
      <c r="F132" s="391"/>
      <c r="G132" s="384">
        <v>1</v>
      </c>
      <c r="H132" s="392"/>
      <c r="I132" s="393"/>
      <c r="J132" s="424">
        <f t="shared" si="5"/>
        <v>0</v>
      </c>
      <c r="K132" s="417"/>
      <c r="L132" s="416"/>
      <c r="M132" s="237"/>
      <c r="N132" s="430"/>
      <c r="O132" s="431"/>
      <c r="P132" s="432"/>
      <c r="Q132" s="433"/>
      <c r="R132" s="439">
        <f aca="true" t="shared" si="7" ref="R132:R195">P132*O132</f>
        <v>0</v>
      </c>
      <c r="S132" s="441"/>
      <c r="T132" s="445">
        <f t="shared" si="6"/>
        <v>0</v>
      </c>
      <c r="U132" s="446">
        <f>J132-O132</f>
        <v>0</v>
      </c>
      <c r="V132" s="450"/>
    </row>
    <row r="133" spans="1:22" ht="15" customHeight="1">
      <c r="A133" s="401"/>
      <c r="B133" s="384"/>
      <c r="C133" s="384"/>
      <c r="D133" s="389"/>
      <c r="E133" s="395"/>
      <c r="F133" s="391"/>
      <c r="G133" s="384">
        <v>1</v>
      </c>
      <c r="H133" s="392"/>
      <c r="I133" s="393"/>
      <c r="J133" s="424">
        <f t="shared" si="5"/>
        <v>0</v>
      </c>
      <c r="K133" s="417"/>
      <c r="L133" s="416"/>
      <c r="M133" s="237"/>
      <c r="N133" s="430"/>
      <c r="O133" s="431"/>
      <c r="P133" s="432"/>
      <c r="Q133" s="433"/>
      <c r="R133" s="439">
        <f t="shared" si="7"/>
        <v>0</v>
      </c>
      <c r="S133" s="441"/>
      <c r="T133" s="445">
        <f t="shared" si="6"/>
        <v>0</v>
      </c>
      <c r="U133" s="446">
        <f>J133-O133</f>
        <v>0</v>
      </c>
      <c r="V133" s="450"/>
    </row>
    <row r="134" spans="1:22" ht="15" customHeight="1">
      <c r="A134" s="401"/>
      <c r="B134" s="384"/>
      <c r="C134" s="384"/>
      <c r="D134" s="389"/>
      <c r="E134" s="395"/>
      <c r="F134" s="391"/>
      <c r="G134" s="384">
        <v>1</v>
      </c>
      <c r="H134" s="392"/>
      <c r="I134" s="393"/>
      <c r="J134" s="424">
        <f t="shared" si="5"/>
        <v>0</v>
      </c>
      <c r="K134" s="417"/>
      <c r="L134" s="416"/>
      <c r="M134" s="237"/>
      <c r="N134" s="430"/>
      <c r="O134" s="431"/>
      <c r="P134" s="432"/>
      <c r="Q134" s="433"/>
      <c r="R134" s="439">
        <f t="shared" si="7"/>
        <v>0</v>
      </c>
      <c r="S134" s="441"/>
      <c r="T134" s="445">
        <f t="shared" si="6"/>
        <v>0</v>
      </c>
      <c r="U134" s="446">
        <f>J134-O134</f>
        <v>0</v>
      </c>
      <c r="V134" s="450"/>
    </row>
    <row r="135" spans="1:22" ht="13.5" customHeight="1">
      <c r="A135" s="401"/>
      <c r="B135" s="397"/>
      <c r="C135" s="384"/>
      <c r="D135" s="389"/>
      <c r="E135" s="395"/>
      <c r="F135" s="398"/>
      <c r="G135" s="403">
        <v>1</v>
      </c>
      <c r="H135" s="392"/>
      <c r="I135" s="393"/>
      <c r="J135" s="424">
        <f t="shared" si="5"/>
        <v>0</v>
      </c>
      <c r="K135" s="417"/>
      <c r="L135" s="416"/>
      <c r="M135" s="237"/>
      <c r="N135" s="430"/>
      <c r="O135" s="431"/>
      <c r="P135" s="432"/>
      <c r="Q135" s="433"/>
      <c r="R135" s="440">
        <f t="shared" si="7"/>
        <v>0</v>
      </c>
      <c r="S135" s="442"/>
      <c r="T135" s="445">
        <f t="shared" si="6"/>
        <v>0</v>
      </c>
      <c r="U135" s="446">
        <f>J135-O135</f>
        <v>0</v>
      </c>
      <c r="V135" s="450"/>
    </row>
    <row r="136" spans="1:22" ht="15" customHeight="1">
      <c r="A136" s="399">
        <v>20</v>
      </c>
      <c r="B136" s="411"/>
      <c r="C136" s="380" t="s">
        <v>282</v>
      </c>
      <c r="D136" s="381"/>
      <c r="E136" s="382" t="s">
        <v>278</v>
      </c>
      <c r="F136" s="383"/>
      <c r="G136" s="384">
        <v>1</v>
      </c>
      <c r="H136" s="385"/>
      <c r="I136" s="386"/>
      <c r="J136" s="423">
        <f t="shared" si="5"/>
        <v>0</v>
      </c>
      <c r="K136" s="413"/>
      <c r="L136" s="421"/>
      <c r="M136" s="240"/>
      <c r="N136" s="434"/>
      <c r="O136" s="427"/>
      <c r="P136" s="428"/>
      <c r="Q136" s="429"/>
      <c r="R136" s="439">
        <f t="shared" si="7"/>
        <v>0</v>
      </c>
      <c r="S136" s="441"/>
      <c r="T136" s="443">
        <f t="shared" si="6"/>
        <v>0</v>
      </c>
      <c r="U136" s="444">
        <f>J136-O136</f>
        <v>0</v>
      </c>
      <c r="V136" s="452"/>
    </row>
    <row r="137" spans="1:22" ht="15" customHeight="1">
      <c r="A137" s="401"/>
      <c r="B137" s="388"/>
      <c r="C137" s="384" t="s">
        <v>281</v>
      </c>
      <c r="D137" s="389"/>
      <c r="E137" s="395"/>
      <c r="F137" s="391"/>
      <c r="G137" s="384">
        <v>1</v>
      </c>
      <c r="H137" s="392"/>
      <c r="I137" s="393"/>
      <c r="J137" s="424">
        <f t="shared" si="5"/>
        <v>0</v>
      </c>
      <c r="K137" s="415"/>
      <c r="L137" s="416"/>
      <c r="M137" s="237"/>
      <c r="N137" s="430"/>
      <c r="O137" s="431"/>
      <c r="P137" s="432"/>
      <c r="Q137" s="433"/>
      <c r="R137" s="439">
        <f t="shared" si="7"/>
        <v>0</v>
      </c>
      <c r="S137" s="441"/>
      <c r="T137" s="445">
        <f t="shared" si="6"/>
        <v>0</v>
      </c>
      <c r="U137" s="446">
        <f>J137-O137</f>
        <v>0</v>
      </c>
      <c r="V137" s="450"/>
    </row>
    <row r="138" spans="1:22" ht="15" customHeight="1">
      <c r="A138" s="402"/>
      <c r="B138" s="388"/>
      <c r="C138" s="384" t="s">
        <v>280</v>
      </c>
      <c r="D138" s="389"/>
      <c r="E138" s="395"/>
      <c r="F138" s="391"/>
      <c r="G138" s="384">
        <v>1</v>
      </c>
      <c r="H138" s="392"/>
      <c r="I138" s="393"/>
      <c r="J138" s="424">
        <f t="shared" si="5"/>
        <v>0</v>
      </c>
      <c r="K138" s="417"/>
      <c r="L138" s="416"/>
      <c r="M138" s="237"/>
      <c r="N138" s="430"/>
      <c r="O138" s="431"/>
      <c r="P138" s="432"/>
      <c r="Q138" s="433"/>
      <c r="R138" s="439">
        <f t="shared" si="7"/>
        <v>0</v>
      </c>
      <c r="S138" s="441"/>
      <c r="T138" s="445">
        <f t="shared" si="6"/>
        <v>0</v>
      </c>
      <c r="U138" s="446">
        <f>J138-O138</f>
        <v>0</v>
      </c>
      <c r="V138" s="450"/>
    </row>
    <row r="139" spans="1:22" ht="15" customHeight="1">
      <c r="A139" s="401"/>
      <c r="B139" s="396"/>
      <c r="C139" s="384"/>
      <c r="D139" s="389"/>
      <c r="E139" s="395"/>
      <c r="F139" s="391"/>
      <c r="G139" s="384">
        <v>1</v>
      </c>
      <c r="H139" s="392"/>
      <c r="I139" s="393"/>
      <c r="J139" s="424">
        <f t="shared" si="5"/>
        <v>0</v>
      </c>
      <c r="K139" s="417"/>
      <c r="L139" s="416"/>
      <c r="M139" s="237"/>
      <c r="N139" s="430"/>
      <c r="O139" s="431"/>
      <c r="P139" s="432"/>
      <c r="Q139" s="433"/>
      <c r="R139" s="439">
        <f t="shared" si="7"/>
        <v>0</v>
      </c>
      <c r="S139" s="441"/>
      <c r="T139" s="445">
        <f t="shared" si="6"/>
        <v>0</v>
      </c>
      <c r="U139" s="446">
        <f>J139-O139</f>
        <v>0</v>
      </c>
      <c r="V139" s="450"/>
    </row>
    <row r="140" spans="1:22" ht="15" customHeight="1">
      <c r="A140" s="401"/>
      <c r="B140" s="384"/>
      <c r="C140" s="384"/>
      <c r="D140" s="389"/>
      <c r="E140" s="395"/>
      <c r="F140" s="391"/>
      <c r="G140" s="384">
        <v>1</v>
      </c>
      <c r="H140" s="392"/>
      <c r="I140" s="393"/>
      <c r="J140" s="424">
        <f t="shared" si="5"/>
        <v>0</v>
      </c>
      <c r="K140" s="417"/>
      <c r="L140" s="416"/>
      <c r="M140" s="237"/>
      <c r="N140" s="430"/>
      <c r="O140" s="431"/>
      <c r="P140" s="432"/>
      <c r="Q140" s="433"/>
      <c r="R140" s="439">
        <f t="shared" si="7"/>
        <v>0</v>
      </c>
      <c r="S140" s="441"/>
      <c r="T140" s="445">
        <f t="shared" si="6"/>
        <v>0</v>
      </c>
      <c r="U140" s="446">
        <f>J140-O140</f>
        <v>0</v>
      </c>
      <c r="V140" s="450"/>
    </row>
    <row r="141" spans="1:22" ht="15" customHeight="1">
      <c r="A141" s="401"/>
      <c r="B141" s="384"/>
      <c r="C141" s="384"/>
      <c r="D141" s="389"/>
      <c r="E141" s="395"/>
      <c r="F141" s="391"/>
      <c r="G141" s="384">
        <v>1</v>
      </c>
      <c r="H141" s="392"/>
      <c r="I141" s="393"/>
      <c r="J141" s="424">
        <f t="shared" si="5"/>
        <v>0</v>
      </c>
      <c r="K141" s="417"/>
      <c r="L141" s="416"/>
      <c r="M141" s="237"/>
      <c r="N141" s="430"/>
      <c r="O141" s="431"/>
      <c r="P141" s="432"/>
      <c r="Q141" s="433"/>
      <c r="R141" s="439">
        <f t="shared" si="7"/>
        <v>0</v>
      </c>
      <c r="S141" s="441"/>
      <c r="T141" s="445">
        <f t="shared" si="6"/>
        <v>0</v>
      </c>
      <c r="U141" s="446">
        <f>J141-O141</f>
        <v>0</v>
      </c>
      <c r="V141" s="450"/>
    </row>
    <row r="142" spans="1:22" ht="13.5" customHeight="1">
      <c r="A142" s="401"/>
      <c r="B142" s="410"/>
      <c r="C142" s="384"/>
      <c r="D142" s="389"/>
      <c r="E142" s="395"/>
      <c r="F142" s="398"/>
      <c r="G142" s="384">
        <v>1</v>
      </c>
      <c r="H142" s="392"/>
      <c r="I142" s="393"/>
      <c r="J142" s="424">
        <f t="shared" si="5"/>
        <v>0</v>
      </c>
      <c r="K142" s="417"/>
      <c r="L142" s="416"/>
      <c r="M142" s="237"/>
      <c r="N142" s="430"/>
      <c r="O142" s="431"/>
      <c r="P142" s="432"/>
      <c r="Q142" s="433"/>
      <c r="R142" s="440">
        <f t="shared" si="7"/>
        <v>0</v>
      </c>
      <c r="S142" s="442"/>
      <c r="T142" s="445">
        <f t="shared" si="6"/>
        <v>0</v>
      </c>
      <c r="U142" s="446">
        <f>J142-O142</f>
        <v>0</v>
      </c>
      <c r="V142" s="451"/>
    </row>
    <row r="143" spans="1:22" ht="15" customHeight="1">
      <c r="A143" s="399">
        <v>21</v>
      </c>
      <c r="B143" s="412"/>
      <c r="C143" s="380" t="s">
        <v>282</v>
      </c>
      <c r="D143" s="381"/>
      <c r="E143" s="382" t="s">
        <v>278</v>
      </c>
      <c r="F143" s="383"/>
      <c r="G143" s="400">
        <v>1</v>
      </c>
      <c r="H143" s="385"/>
      <c r="I143" s="386"/>
      <c r="J143" s="423">
        <f t="shared" si="5"/>
        <v>0</v>
      </c>
      <c r="K143" s="413"/>
      <c r="L143" s="421"/>
      <c r="M143" s="240"/>
      <c r="N143" s="434"/>
      <c r="O143" s="427"/>
      <c r="P143" s="428"/>
      <c r="Q143" s="429"/>
      <c r="R143" s="439">
        <f t="shared" si="7"/>
        <v>0</v>
      </c>
      <c r="S143" s="441"/>
      <c r="T143" s="443">
        <f t="shared" si="6"/>
        <v>0</v>
      </c>
      <c r="U143" s="444">
        <f>J143-O143</f>
        <v>0</v>
      </c>
      <c r="V143" s="450"/>
    </row>
    <row r="144" spans="1:22" ht="15" customHeight="1">
      <c r="A144" s="401"/>
      <c r="B144" s="388"/>
      <c r="C144" s="384" t="s">
        <v>281</v>
      </c>
      <c r="D144" s="389"/>
      <c r="E144" s="395"/>
      <c r="F144" s="391"/>
      <c r="G144" s="384">
        <v>1</v>
      </c>
      <c r="H144" s="392"/>
      <c r="I144" s="393"/>
      <c r="J144" s="424">
        <f t="shared" si="5"/>
        <v>0</v>
      </c>
      <c r="K144" s="417"/>
      <c r="L144" s="416"/>
      <c r="M144" s="237"/>
      <c r="N144" s="430"/>
      <c r="O144" s="431"/>
      <c r="P144" s="432"/>
      <c r="Q144" s="433"/>
      <c r="R144" s="439">
        <f t="shared" si="7"/>
        <v>0</v>
      </c>
      <c r="S144" s="441"/>
      <c r="T144" s="445">
        <f t="shared" si="6"/>
        <v>0</v>
      </c>
      <c r="U144" s="446">
        <f>J144-O144</f>
        <v>0</v>
      </c>
      <c r="V144" s="450"/>
    </row>
    <row r="145" spans="1:22" ht="15" customHeight="1">
      <c r="A145" s="402"/>
      <c r="B145" s="388"/>
      <c r="C145" s="384" t="s">
        <v>280</v>
      </c>
      <c r="D145" s="389"/>
      <c r="E145" s="395"/>
      <c r="F145" s="391"/>
      <c r="G145" s="384">
        <v>1</v>
      </c>
      <c r="H145" s="392"/>
      <c r="I145" s="393"/>
      <c r="J145" s="424">
        <f t="shared" si="5"/>
        <v>0</v>
      </c>
      <c r="K145" s="417"/>
      <c r="L145" s="416"/>
      <c r="M145" s="237"/>
      <c r="N145" s="430"/>
      <c r="O145" s="431"/>
      <c r="P145" s="432"/>
      <c r="Q145" s="433"/>
      <c r="R145" s="439">
        <f t="shared" si="7"/>
        <v>0</v>
      </c>
      <c r="S145" s="441"/>
      <c r="T145" s="445">
        <f t="shared" si="6"/>
        <v>0</v>
      </c>
      <c r="U145" s="446">
        <f>J145-O145</f>
        <v>0</v>
      </c>
      <c r="V145" s="450"/>
    </row>
    <row r="146" spans="1:22" ht="15" customHeight="1">
      <c r="A146" s="401"/>
      <c r="B146" s="396"/>
      <c r="C146" s="384"/>
      <c r="D146" s="389"/>
      <c r="E146" s="395"/>
      <c r="F146" s="391"/>
      <c r="G146" s="384">
        <v>1</v>
      </c>
      <c r="H146" s="392"/>
      <c r="I146" s="393"/>
      <c r="J146" s="424">
        <f t="shared" si="5"/>
        <v>0</v>
      </c>
      <c r="K146" s="417"/>
      <c r="L146" s="416"/>
      <c r="M146" s="237"/>
      <c r="N146" s="430"/>
      <c r="O146" s="431"/>
      <c r="P146" s="432"/>
      <c r="Q146" s="433"/>
      <c r="R146" s="439">
        <f t="shared" si="7"/>
        <v>0</v>
      </c>
      <c r="S146" s="441"/>
      <c r="T146" s="445">
        <f t="shared" si="6"/>
        <v>0</v>
      </c>
      <c r="U146" s="446">
        <f>J146-O146</f>
        <v>0</v>
      </c>
      <c r="V146" s="450"/>
    </row>
    <row r="147" spans="1:22" ht="15" customHeight="1">
      <c r="A147" s="401"/>
      <c r="B147" s="384"/>
      <c r="C147" s="384"/>
      <c r="D147" s="389"/>
      <c r="E147" s="395"/>
      <c r="F147" s="391"/>
      <c r="G147" s="384">
        <v>1</v>
      </c>
      <c r="H147" s="392"/>
      <c r="I147" s="393"/>
      <c r="J147" s="424">
        <f t="shared" si="5"/>
        <v>0</v>
      </c>
      <c r="K147" s="417"/>
      <c r="L147" s="416"/>
      <c r="M147" s="237"/>
      <c r="N147" s="430"/>
      <c r="O147" s="431"/>
      <c r="P147" s="432"/>
      <c r="Q147" s="433"/>
      <c r="R147" s="439">
        <f t="shared" si="7"/>
        <v>0</v>
      </c>
      <c r="S147" s="441"/>
      <c r="T147" s="445">
        <f t="shared" si="6"/>
        <v>0</v>
      </c>
      <c r="U147" s="446">
        <f>J147-O147</f>
        <v>0</v>
      </c>
      <c r="V147" s="450"/>
    </row>
    <row r="148" spans="1:22" ht="15" customHeight="1">
      <c r="A148" s="401"/>
      <c r="B148" s="384"/>
      <c r="C148" s="384"/>
      <c r="D148" s="389"/>
      <c r="E148" s="395"/>
      <c r="F148" s="391"/>
      <c r="G148" s="384">
        <v>1</v>
      </c>
      <c r="H148" s="392"/>
      <c r="I148" s="393"/>
      <c r="J148" s="424">
        <f t="shared" si="5"/>
        <v>0</v>
      </c>
      <c r="K148" s="417"/>
      <c r="L148" s="416"/>
      <c r="M148" s="237"/>
      <c r="N148" s="430"/>
      <c r="O148" s="431"/>
      <c r="P148" s="432"/>
      <c r="Q148" s="433"/>
      <c r="R148" s="439">
        <f t="shared" si="7"/>
        <v>0</v>
      </c>
      <c r="S148" s="441"/>
      <c r="T148" s="445">
        <f t="shared" si="6"/>
        <v>0</v>
      </c>
      <c r="U148" s="446">
        <f>J148-O148</f>
        <v>0</v>
      </c>
      <c r="V148" s="450"/>
    </row>
    <row r="149" spans="1:22" s="242" customFormat="1" ht="13.5" customHeight="1">
      <c r="A149" s="404"/>
      <c r="B149" s="397"/>
      <c r="C149" s="403"/>
      <c r="D149" s="405"/>
      <c r="E149" s="406"/>
      <c r="F149" s="398"/>
      <c r="G149" s="403">
        <v>1</v>
      </c>
      <c r="H149" s="407"/>
      <c r="I149" s="408"/>
      <c r="J149" s="424">
        <f t="shared" si="5"/>
        <v>0</v>
      </c>
      <c r="K149" s="418"/>
      <c r="L149" s="419"/>
      <c r="M149" s="238"/>
      <c r="N149" s="430"/>
      <c r="O149" s="431"/>
      <c r="P149" s="432"/>
      <c r="Q149" s="433"/>
      <c r="R149" s="440">
        <f t="shared" si="7"/>
        <v>0</v>
      </c>
      <c r="S149" s="442"/>
      <c r="T149" s="445">
        <f t="shared" si="6"/>
        <v>0</v>
      </c>
      <c r="U149" s="446">
        <f>J149-O149</f>
        <v>0</v>
      </c>
      <c r="V149" s="451"/>
    </row>
    <row r="150" spans="1:22" ht="15.75">
      <c r="A150" s="401">
        <v>22</v>
      </c>
      <c r="B150" s="379"/>
      <c r="C150" s="380" t="s">
        <v>282</v>
      </c>
      <c r="D150" s="389"/>
      <c r="E150" s="382" t="s">
        <v>278</v>
      </c>
      <c r="F150" s="391"/>
      <c r="G150" s="400">
        <v>1</v>
      </c>
      <c r="H150" s="392"/>
      <c r="I150" s="393"/>
      <c r="J150" s="423">
        <f t="shared" si="5"/>
        <v>0</v>
      </c>
      <c r="K150" s="415"/>
      <c r="L150" s="422"/>
      <c r="M150" s="237"/>
      <c r="N150" s="434"/>
      <c r="O150" s="427"/>
      <c r="P150" s="428"/>
      <c r="Q150" s="429"/>
      <c r="R150" s="439">
        <f t="shared" si="7"/>
        <v>0</v>
      </c>
      <c r="S150" s="441"/>
      <c r="T150" s="443">
        <f t="shared" si="6"/>
        <v>0</v>
      </c>
      <c r="U150" s="444">
        <f>J150-O150</f>
        <v>0</v>
      </c>
      <c r="V150" s="450"/>
    </row>
    <row r="151" spans="1:22" ht="15.75">
      <c r="A151" s="401"/>
      <c r="B151" s="388"/>
      <c r="C151" s="384" t="s">
        <v>281</v>
      </c>
      <c r="D151" s="389"/>
      <c r="E151" s="395"/>
      <c r="F151" s="391"/>
      <c r="G151" s="384">
        <v>1</v>
      </c>
      <c r="H151" s="392"/>
      <c r="I151" s="393"/>
      <c r="J151" s="424">
        <f t="shared" si="5"/>
        <v>0</v>
      </c>
      <c r="K151" s="417"/>
      <c r="L151" s="416"/>
      <c r="M151" s="237"/>
      <c r="N151" s="430"/>
      <c r="O151" s="431"/>
      <c r="P151" s="432"/>
      <c r="Q151" s="433"/>
      <c r="R151" s="439">
        <f t="shared" si="7"/>
        <v>0</v>
      </c>
      <c r="S151" s="441"/>
      <c r="T151" s="445">
        <f t="shared" si="6"/>
        <v>0</v>
      </c>
      <c r="U151" s="446">
        <f>J151-O151</f>
        <v>0</v>
      </c>
      <c r="V151" s="450"/>
    </row>
    <row r="152" spans="1:22" ht="15.75">
      <c r="A152" s="402"/>
      <c r="B152" s="388"/>
      <c r="C152" s="384" t="s">
        <v>280</v>
      </c>
      <c r="D152" s="389"/>
      <c r="E152" s="395"/>
      <c r="F152" s="391"/>
      <c r="G152" s="384">
        <v>1</v>
      </c>
      <c r="H152" s="392"/>
      <c r="I152" s="393"/>
      <c r="J152" s="424">
        <f t="shared" si="5"/>
        <v>0</v>
      </c>
      <c r="K152" s="417"/>
      <c r="L152" s="416"/>
      <c r="M152" s="237"/>
      <c r="N152" s="430"/>
      <c r="O152" s="431"/>
      <c r="P152" s="432"/>
      <c r="Q152" s="433"/>
      <c r="R152" s="439">
        <f t="shared" si="7"/>
        <v>0</v>
      </c>
      <c r="S152" s="441"/>
      <c r="T152" s="445">
        <f t="shared" si="6"/>
        <v>0</v>
      </c>
      <c r="U152" s="446">
        <f>J152-O152</f>
        <v>0</v>
      </c>
      <c r="V152" s="450"/>
    </row>
    <row r="153" spans="1:22" ht="15.75">
      <c r="A153" s="401"/>
      <c r="B153" s="396"/>
      <c r="C153" s="384"/>
      <c r="D153" s="389"/>
      <c r="E153" s="395"/>
      <c r="F153" s="391"/>
      <c r="G153" s="384">
        <v>1</v>
      </c>
      <c r="H153" s="392"/>
      <c r="I153" s="393"/>
      <c r="J153" s="424">
        <f t="shared" si="5"/>
        <v>0</v>
      </c>
      <c r="K153" s="417"/>
      <c r="L153" s="416"/>
      <c r="M153" s="237"/>
      <c r="N153" s="430"/>
      <c r="O153" s="431"/>
      <c r="P153" s="432"/>
      <c r="Q153" s="433"/>
      <c r="R153" s="439">
        <f t="shared" si="7"/>
        <v>0</v>
      </c>
      <c r="S153" s="441"/>
      <c r="T153" s="445">
        <f t="shared" si="6"/>
        <v>0</v>
      </c>
      <c r="U153" s="446">
        <f>J153-O153</f>
        <v>0</v>
      </c>
      <c r="V153" s="450"/>
    </row>
    <row r="154" spans="1:22" ht="15.75">
      <c r="A154" s="401"/>
      <c r="B154" s="384"/>
      <c r="C154" s="384"/>
      <c r="D154" s="389"/>
      <c r="E154" s="395"/>
      <c r="F154" s="391"/>
      <c r="G154" s="384">
        <v>1</v>
      </c>
      <c r="H154" s="392"/>
      <c r="I154" s="393"/>
      <c r="J154" s="424">
        <f t="shared" si="5"/>
        <v>0</v>
      </c>
      <c r="K154" s="417"/>
      <c r="L154" s="416"/>
      <c r="M154" s="237"/>
      <c r="N154" s="430"/>
      <c r="O154" s="431"/>
      <c r="P154" s="432"/>
      <c r="Q154" s="433"/>
      <c r="R154" s="439">
        <f t="shared" si="7"/>
        <v>0</v>
      </c>
      <c r="S154" s="441"/>
      <c r="T154" s="445">
        <f t="shared" si="6"/>
        <v>0</v>
      </c>
      <c r="U154" s="446">
        <f>J154-O154</f>
        <v>0</v>
      </c>
      <c r="V154" s="450"/>
    </row>
    <row r="155" spans="1:22" ht="15.75">
      <c r="A155" s="401"/>
      <c r="B155" s="384"/>
      <c r="C155" s="384"/>
      <c r="D155" s="389"/>
      <c r="E155" s="395"/>
      <c r="F155" s="391"/>
      <c r="G155" s="384">
        <v>1</v>
      </c>
      <c r="H155" s="392"/>
      <c r="I155" s="393"/>
      <c r="J155" s="424">
        <f t="shared" si="5"/>
        <v>0</v>
      </c>
      <c r="K155" s="417"/>
      <c r="L155" s="416"/>
      <c r="M155" s="237"/>
      <c r="N155" s="430"/>
      <c r="O155" s="431"/>
      <c r="P155" s="432"/>
      <c r="Q155" s="433"/>
      <c r="R155" s="439">
        <f t="shared" si="7"/>
        <v>0</v>
      </c>
      <c r="S155" s="441"/>
      <c r="T155" s="445">
        <f t="shared" si="6"/>
        <v>0</v>
      </c>
      <c r="U155" s="446">
        <f>J155-O155</f>
        <v>0</v>
      </c>
      <c r="V155" s="450"/>
    </row>
    <row r="156" spans="1:22" ht="15.75">
      <c r="A156" s="401"/>
      <c r="B156" s="410"/>
      <c r="C156" s="384"/>
      <c r="D156" s="389"/>
      <c r="E156" s="395"/>
      <c r="F156" s="391"/>
      <c r="G156" s="403">
        <v>1</v>
      </c>
      <c r="H156" s="392"/>
      <c r="I156" s="393"/>
      <c r="J156" s="424">
        <f t="shared" si="5"/>
        <v>0</v>
      </c>
      <c r="K156" s="417"/>
      <c r="L156" s="416"/>
      <c r="M156" s="237"/>
      <c r="N156" s="430"/>
      <c r="O156" s="431"/>
      <c r="P156" s="432"/>
      <c r="Q156" s="433"/>
      <c r="R156" s="440">
        <f t="shared" si="7"/>
        <v>0</v>
      </c>
      <c r="S156" s="442"/>
      <c r="T156" s="445">
        <f t="shared" si="6"/>
        <v>0</v>
      </c>
      <c r="U156" s="446">
        <f>J156-O156</f>
        <v>0</v>
      </c>
      <c r="V156" s="451"/>
    </row>
    <row r="157" spans="1:22" ht="15" customHeight="1">
      <c r="A157" s="399">
        <v>23</v>
      </c>
      <c r="B157" s="379"/>
      <c r="C157" s="380" t="s">
        <v>282</v>
      </c>
      <c r="D157" s="381"/>
      <c r="E157" s="382" t="s">
        <v>278</v>
      </c>
      <c r="F157" s="383"/>
      <c r="G157" s="384">
        <v>1</v>
      </c>
      <c r="H157" s="385"/>
      <c r="I157" s="386"/>
      <c r="J157" s="423">
        <f t="shared" si="5"/>
        <v>0</v>
      </c>
      <c r="K157" s="413"/>
      <c r="L157" s="421"/>
      <c r="M157" s="240"/>
      <c r="N157" s="434"/>
      <c r="O157" s="427"/>
      <c r="P157" s="428"/>
      <c r="Q157" s="429"/>
      <c r="R157" s="439">
        <f t="shared" si="7"/>
        <v>0</v>
      </c>
      <c r="S157" s="441"/>
      <c r="T157" s="443">
        <f t="shared" si="6"/>
        <v>0</v>
      </c>
      <c r="U157" s="444">
        <f>J157-O157</f>
        <v>0</v>
      </c>
      <c r="V157" s="450"/>
    </row>
    <row r="158" spans="1:22" ht="15" customHeight="1">
      <c r="A158" s="401"/>
      <c r="B158" s="388"/>
      <c r="C158" s="384" t="s">
        <v>281</v>
      </c>
      <c r="D158" s="389"/>
      <c r="E158" s="395"/>
      <c r="F158" s="391"/>
      <c r="G158" s="384">
        <v>1</v>
      </c>
      <c r="H158" s="392"/>
      <c r="I158" s="393"/>
      <c r="J158" s="424">
        <f t="shared" si="5"/>
        <v>0</v>
      </c>
      <c r="K158" s="417"/>
      <c r="L158" s="416"/>
      <c r="M158" s="237"/>
      <c r="N158" s="430"/>
      <c r="O158" s="431"/>
      <c r="P158" s="432"/>
      <c r="Q158" s="433"/>
      <c r="R158" s="439">
        <f t="shared" si="7"/>
        <v>0</v>
      </c>
      <c r="S158" s="441"/>
      <c r="T158" s="445">
        <f t="shared" si="6"/>
        <v>0</v>
      </c>
      <c r="U158" s="446">
        <f>J158-O158</f>
        <v>0</v>
      </c>
      <c r="V158" s="450"/>
    </row>
    <row r="159" spans="1:22" ht="15" customHeight="1">
      <c r="A159" s="402"/>
      <c r="B159" s="388"/>
      <c r="C159" s="384" t="s">
        <v>280</v>
      </c>
      <c r="D159" s="389"/>
      <c r="E159" s="395"/>
      <c r="F159" s="391"/>
      <c r="G159" s="384">
        <v>1</v>
      </c>
      <c r="H159" s="392"/>
      <c r="I159" s="393"/>
      <c r="J159" s="424">
        <f t="shared" si="5"/>
        <v>0</v>
      </c>
      <c r="K159" s="417"/>
      <c r="L159" s="416"/>
      <c r="M159" s="237"/>
      <c r="N159" s="430"/>
      <c r="O159" s="431"/>
      <c r="P159" s="432"/>
      <c r="Q159" s="433"/>
      <c r="R159" s="439">
        <f t="shared" si="7"/>
        <v>0</v>
      </c>
      <c r="S159" s="441"/>
      <c r="T159" s="445">
        <f t="shared" si="6"/>
        <v>0</v>
      </c>
      <c r="U159" s="446">
        <f>J159-O159</f>
        <v>0</v>
      </c>
      <c r="V159" s="450"/>
    </row>
    <row r="160" spans="1:22" ht="15" customHeight="1">
      <c r="A160" s="401"/>
      <c r="B160" s="396"/>
      <c r="C160" s="384"/>
      <c r="D160" s="389"/>
      <c r="E160" s="395"/>
      <c r="F160" s="391"/>
      <c r="G160" s="384">
        <v>1</v>
      </c>
      <c r="H160" s="392"/>
      <c r="I160" s="393"/>
      <c r="J160" s="424">
        <f t="shared" si="5"/>
        <v>0</v>
      </c>
      <c r="K160" s="417"/>
      <c r="L160" s="416"/>
      <c r="M160" s="237"/>
      <c r="N160" s="430"/>
      <c r="O160" s="431"/>
      <c r="P160" s="432"/>
      <c r="Q160" s="433"/>
      <c r="R160" s="439">
        <f t="shared" si="7"/>
        <v>0</v>
      </c>
      <c r="S160" s="441"/>
      <c r="T160" s="445">
        <f t="shared" si="6"/>
        <v>0</v>
      </c>
      <c r="U160" s="446">
        <f>J160-O160</f>
        <v>0</v>
      </c>
      <c r="V160" s="450"/>
    </row>
    <row r="161" spans="1:22" ht="15" customHeight="1">
      <c r="A161" s="401"/>
      <c r="B161" s="384"/>
      <c r="C161" s="384"/>
      <c r="D161" s="389"/>
      <c r="E161" s="395"/>
      <c r="F161" s="391"/>
      <c r="G161" s="384">
        <v>1</v>
      </c>
      <c r="H161" s="392"/>
      <c r="I161" s="393"/>
      <c r="J161" s="424">
        <f t="shared" si="5"/>
        <v>0</v>
      </c>
      <c r="K161" s="417"/>
      <c r="L161" s="416"/>
      <c r="M161" s="237"/>
      <c r="N161" s="430"/>
      <c r="O161" s="431"/>
      <c r="P161" s="432"/>
      <c r="Q161" s="433"/>
      <c r="R161" s="439">
        <f t="shared" si="7"/>
        <v>0</v>
      </c>
      <c r="S161" s="441"/>
      <c r="T161" s="445">
        <f t="shared" si="6"/>
        <v>0</v>
      </c>
      <c r="U161" s="446">
        <f>J161-O161</f>
        <v>0</v>
      </c>
      <c r="V161" s="450"/>
    </row>
    <row r="162" spans="1:22" ht="15" customHeight="1">
      <c r="A162" s="401"/>
      <c r="B162" s="384"/>
      <c r="C162" s="384"/>
      <c r="D162" s="389"/>
      <c r="E162" s="395"/>
      <c r="F162" s="391"/>
      <c r="G162" s="384">
        <v>1</v>
      </c>
      <c r="H162" s="392"/>
      <c r="I162" s="393"/>
      <c r="J162" s="424">
        <f t="shared" si="5"/>
        <v>0</v>
      </c>
      <c r="K162" s="417"/>
      <c r="L162" s="416"/>
      <c r="M162" s="237"/>
      <c r="N162" s="430"/>
      <c r="O162" s="431"/>
      <c r="P162" s="432"/>
      <c r="Q162" s="433"/>
      <c r="R162" s="439">
        <f t="shared" si="7"/>
        <v>0</v>
      </c>
      <c r="S162" s="441"/>
      <c r="T162" s="445">
        <f t="shared" si="6"/>
        <v>0</v>
      </c>
      <c r="U162" s="446">
        <f>J162-O162</f>
        <v>0</v>
      </c>
      <c r="V162" s="450"/>
    </row>
    <row r="163" spans="1:22" ht="13.5" customHeight="1">
      <c r="A163" s="401"/>
      <c r="B163" s="410"/>
      <c r="C163" s="384"/>
      <c r="D163" s="389"/>
      <c r="E163" s="395"/>
      <c r="F163" s="398"/>
      <c r="G163" s="384">
        <v>1</v>
      </c>
      <c r="H163" s="392"/>
      <c r="I163" s="393"/>
      <c r="J163" s="424">
        <f t="shared" si="5"/>
        <v>0</v>
      </c>
      <c r="K163" s="417"/>
      <c r="L163" s="416"/>
      <c r="M163" s="237"/>
      <c r="N163" s="430"/>
      <c r="O163" s="431"/>
      <c r="P163" s="432"/>
      <c r="Q163" s="433"/>
      <c r="R163" s="440">
        <f t="shared" si="7"/>
        <v>0</v>
      </c>
      <c r="S163" s="442"/>
      <c r="T163" s="445">
        <f t="shared" si="6"/>
        <v>0</v>
      </c>
      <c r="U163" s="446">
        <f>J163-O163</f>
        <v>0</v>
      </c>
      <c r="V163" s="451"/>
    </row>
    <row r="164" spans="1:22" s="241" customFormat="1" ht="15" customHeight="1">
      <c r="A164" s="399">
        <v>24</v>
      </c>
      <c r="B164" s="379"/>
      <c r="C164" s="380" t="s">
        <v>282</v>
      </c>
      <c r="D164" s="381"/>
      <c r="E164" s="382" t="s">
        <v>278</v>
      </c>
      <c r="F164" s="383"/>
      <c r="G164" s="400">
        <v>1</v>
      </c>
      <c r="H164" s="385"/>
      <c r="I164" s="386"/>
      <c r="J164" s="423">
        <f t="shared" si="5"/>
        <v>0</v>
      </c>
      <c r="K164" s="413"/>
      <c r="L164" s="421"/>
      <c r="M164" s="240"/>
      <c r="N164" s="434"/>
      <c r="O164" s="427"/>
      <c r="P164" s="428"/>
      <c r="Q164" s="429"/>
      <c r="R164" s="439">
        <f t="shared" si="7"/>
        <v>0</v>
      </c>
      <c r="S164" s="441"/>
      <c r="T164" s="443">
        <f t="shared" si="6"/>
        <v>0</v>
      </c>
      <c r="U164" s="444">
        <f>J164-O164</f>
        <v>0</v>
      </c>
      <c r="V164" s="450"/>
    </row>
    <row r="165" spans="1:22" s="241" customFormat="1" ht="15" customHeight="1">
      <c r="A165" s="401"/>
      <c r="B165" s="388"/>
      <c r="C165" s="384" t="s">
        <v>281</v>
      </c>
      <c r="D165" s="389"/>
      <c r="E165" s="395"/>
      <c r="F165" s="391"/>
      <c r="G165" s="384">
        <v>1</v>
      </c>
      <c r="H165" s="392"/>
      <c r="I165" s="393"/>
      <c r="J165" s="424">
        <f t="shared" si="5"/>
        <v>0</v>
      </c>
      <c r="K165" s="417"/>
      <c r="L165" s="416"/>
      <c r="M165" s="237"/>
      <c r="N165" s="430"/>
      <c r="O165" s="431"/>
      <c r="P165" s="432"/>
      <c r="Q165" s="433"/>
      <c r="R165" s="439">
        <f t="shared" si="7"/>
        <v>0</v>
      </c>
      <c r="S165" s="441"/>
      <c r="T165" s="445">
        <f t="shared" si="6"/>
        <v>0</v>
      </c>
      <c r="U165" s="446">
        <f>J165-O165</f>
        <v>0</v>
      </c>
      <c r="V165" s="450"/>
    </row>
    <row r="166" spans="1:22" s="241" customFormat="1" ht="15" customHeight="1">
      <c r="A166" s="402"/>
      <c r="B166" s="388"/>
      <c r="C166" s="384" t="s">
        <v>280</v>
      </c>
      <c r="D166" s="389"/>
      <c r="E166" s="395"/>
      <c r="F166" s="391"/>
      <c r="G166" s="384">
        <v>1</v>
      </c>
      <c r="H166" s="392"/>
      <c r="I166" s="393"/>
      <c r="J166" s="424">
        <f t="shared" si="5"/>
        <v>0</v>
      </c>
      <c r="K166" s="417"/>
      <c r="L166" s="416"/>
      <c r="M166" s="237"/>
      <c r="N166" s="430"/>
      <c r="O166" s="431"/>
      <c r="P166" s="432"/>
      <c r="Q166" s="433"/>
      <c r="R166" s="439">
        <f t="shared" si="7"/>
        <v>0</v>
      </c>
      <c r="S166" s="441"/>
      <c r="T166" s="445">
        <f t="shared" si="6"/>
        <v>0</v>
      </c>
      <c r="U166" s="446">
        <f>J166-O166</f>
        <v>0</v>
      </c>
      <c r="V166" s="450"/>
    </row>
    <row r="167" spans="1:22" s="241" customFormat="1" ht="15" customHeight="1">
      <c r="A167" s="401"/>
      <c r="B167" s="396"/>
      <c r="C167" s="384"/>
      <c r="D167" s="389"/>
      <c r="E167" s="395"/>
      <c r="F167" s="391"/>
      <c r="G167" s="384">
        <v>1</v>
      </c>
      <c r="H167" s="392"/>
      <c r="I167" s="393"/>
      <c r="J167" s="424">
        <f t="shared" si="5"/>
        <v>0</v>
      </c>
      <c r="K167" s="417"/>
      <c r="L167" s="416"/>
      <c r="M167" s="237"/>
      <c r="N167" s="430"/>
      <c r="O167" s="431"/>
      <c r="P167" s="432"/>
      <c r="Q167" s="433"/>
      <c r="R167" s="439">
        <f t="shared" si="7"/>
        <v>0</v>
      </c>
      <c r="S167" s="441"/>
      <c r="T167" s="445">
        <f t="shared" si="6"/>
        <v>0</v>
      </c>
      <c r="U167" s="446">
        <f>J167-O167</f>
        <v>0</v>
      </c>
      <c r="V167" s="450"/>
    </row>
    <row r="168" spans="1:22" s="241" customFormat="1" ht="15" customHeight="1">
      <c r="A168" s="401"/>
      <c r="B168" s="384"/>
      <c r="C168" s="384"/>
      <c r="D168" s="389"/>
      <c r="E168" s="395"/>
      <c r="F168" s="391"/>
      <c r="G168" s="384">
        <v>1</v>
      </c>
      <c r="H168" s="392"/>
      <c r="I168" s="393"/>
      <c r="J168" s="424">
        <f t="shared" si="5"/>
        <v>0</v>
      </c>
      <c r="K168" s="417"/>
      <c r="L168" s="416"/>
      <c r="M168" s="237"/>
      <c r="N168" s="430"/>
      <c r="O168" s="431"/>
      <c r="P168" s="432"/>
      <c r="Q168" s="433"/>
      <c r="R168" s="439">
        <f t="shared" si="7"/>
        <v>0</v>
      </c>
      <c r="S168" s="441"/>
      <c r="T168" s="445">
        <f t="shared" si="6"/>
        <v>0</v>
      </c>
      <c r="U168" s="446">
        <f>J168-O168</f>
        <v>0</v>
      </c>
      <c r="V168" s="450"/>
    </row>
    <row r="169" spans="1:22" s="241" customFormat="1" ht="15" customHeight="1">
      <c r="A169" s="401"/>
      <c r="B169" s="384"/>
      <c r="C169" s="384"/>
      <c r="D169" s="389"/>
      <c r="E169" s="395"/>
      <c r="F169" s="391"/>
      <c r="G169" s="384">
        <v>1</v>
      </c>
      <c r="H169" s="392"/>
      <c r="I169" s="393"/>
      <c r="J169" s="424">
        <f t="shared" si="5"/>
        <v>0</v>
      </c>
      <c r="K169" s="417"/>
      <c r="L169" s="416"/>
      <c r="M169" s="237"/>
      <c r="N169" s="430"/>
      <c r="O169" s="431"/>
      <c r="P169" s="432"/>
      <c r="Q169" s="433"/>
      <c r="R169" s="439">
        <f t="shared" si="7"/>
        <v>0</v>
      </c>
      <c r="S169" s="441"/>
      <c r="T169" s="445">
        <f t="shared" si="6"/>
        <v>0</v>
      </c>
      <c r="U169" s="446">
        <f>J169-O169</f>
        <v>0</v>
      </c>
      <c r="V169" s="450"/>
    </row>
    <row r="170" spans="1:22" s="242" customFormat="1" ht="13.5" customHeight="1">
      <c r="A170" s="404"/>
      <c r="B170" s="397"/>
      <c r="C170" s="403"/>
      <c r="D170" s="405"/>
      <c r="E170" s="406"/>
      <c r="F170" s="391"/>
      <c r="G170" s="403">
        <v>1</v>
      </c>
      <c r="H170" s="407"/>
      <c r="I170" s="408"/>
      <c r="J170" s="424">
        <f t="shared" si="5"/>
        <v>0</v>
      </c>
      <c r="K170" s="418"/>
      <c r="L170" s="419"/>
      <c r="M170" s="238"/>
      <c r="N170" s="430"/>
      <c r="O170" s="431"/>
      <c r="P170" s="432"/>
      <c r="Q170" s="433"/>
      <c r="R170" s="440">
        <f t="shared" si="7"/>
        <v>0</v>
      </c>
      <c r="S170" s="442"/>
      <c r="T170" s="445">
        <f t="shared" si="6"/>
        <v>0</v>
      </c>
      <c r="U170" s="446">
        <f>J170-O170</f>
        <v>0</v>
      </c>
      <c r="V170" s="451"/>
    </row>
    <row r="171" spans="1:22" s="241" customFormat="1" ht="15" customHeight="1">
      <c r="A171" s="399">
        <v>25</v>
      </c>
      <c r="B171" s="379"/>
      <c r="C171" s="380" t="s">
        <v>282</v>
      </c>
      <c r="D171" s="381"/>
      <c r="E171" s="382" t="s">
        <v>278</v>
      </c>
      <c r="F171" s="383"/>
      <c r="G171" s="400">
        <v>1</v>
      </c>
      <c r="H171" s="385"/>
      <c r="I171" s="386"/>
      <c r="J171" s="423">
        <f t="shared" si="5"/>
        <v>0</v>
      </c>
      <c r="K171" s="413"/>
      <c r="L171" s="421"/>
      <c r="M171" s="240"/>
      <c r="N171" s="434"/>
      <c r="O171" s="427"/>
      <c r="P171" s="428"/>
      <c r="Q171" s="429"/>
      <c r="R171" s="439">
        <f t="shared" si="7"/>
        <v>0</v>
      </c>
      <c r="S171" s="441"/>
      <c r="T171" s="443">
        <f t="shared" si="6"/>
        <v>0</v>
      </c>
      <c r="U171" s="444">
        <f>J171-O171</f>
        <v>0</v>
      </c>
      <c r="V171" s="450"/>
    </row>
    <row r="172" spans="1:22" s="241" customFormat="1" ht="15" customHeight="1">
      <c r="A172" s="401"/>
      <c r="B172" s="388"/>
      <c r="C172" s="384" t="s">
        <v>281</v>
      </c>
      <c r="D172" s="389"/>
      <c r="E172" s="395"/>
      <c r="F172" s="391"/>
      <c r="G172" s="384">
        <v>1</v>
      </c>
      <c r="H172" s="392"/>
      <c r="I172" s="393"/>
      <c r="J172" s="424">
        <f t="shared" si="5"/>
        <v>0</v>
      </c>
      <c r="K172" s="417"/>
      <c r="L172" s="416"/>
      <c r="M172" s="237"/>
      <c r="N172" s="430"/>
      <c r="O172" s="431"/>
      <c r="P172" s="432"/>
      <c r="Q172" s="433"/>
      <c r="R172" s="439">
        <f t="shared" si="7"/>
        <v>0</v>
      </c>
      <c r="S172" s="441"/>
      <c r="T172" s="445">
        <f t="shared" si="6"/>
        <v>0</v>
      </c>
      <c r="U172" s="446">
        <f>J172-O172</f>
        <v>0</v>
      </c>
      <c r="V172" s="450"/>
    </row>
    <row r="173" spans="1:22" s="241" customFormat="1" ht="15" customHeight="1">
      <c r="A173" s="402"/>
      <c r="B173" s="388"/>
      <c r="C173" s="384" t="s">
        <v>280</v>
      </c>
      <c r="D173" s="389"/>
      <c r="E173" s="395"/>
      <c r="F173" s="391"/>
      <c r="G173" s="384">
        <v>1</v>
      </c>
      <c r="H173" s="392"/>
      <c r="I173" s="393"/>
      <c r="J173" s="424">
        <f t="shared" si="5"/>
        <v>0</v>
      </c>
      <c r="K173" s="417"/>
      <c r="L173" s="416"/>
      <c r="M173" s="237"/>
      <c r="N173" s="430"/>
      <c r="O173" s="431"/>
      <c r="P173" s="432"/>
      <c r="Q173" s="433"/>
      <c r="R173" s="439">
        <f t="shared" si="7"/>
        <v>0</v>
      </c>
      <c r="S173" s="441"/>
      <c r="T173" s="445">
        <f t="shared" si="6"/>
        <v>0</v>
      </c>
      <c r="U173" s="446">
        <f>J173-O173</f>
        <v>0</v>
      </c>
      <c r="V173" s="450"/>
    </row>
    <row r="174" spans="1:22" s="241" customFormat="1" ht="15" customHeight="1">
      <c r="A174" s="401"/>
      <c r="B174" s="396"/>
      <c r="C174" s="384"/>
      <c r="D174" s="389"/>
      <c r="E174" s="395"/>
      <c r="F174" s="391"/>
      <c r="G174" s="384">
        <v>1</v>
      </c>
      <c r="H174" s="392"/>
      <c r="I174" s="393"/>
      <c r="J174" s="424">
        <f t="shared" si="5"/>
        <v>0</v>
      </c>
      <c r="K174" s="417"/>
      <c r="L174" s="416"/>
      <c r="M174" s="237"/>
      <c r="N174" s="430"/>
      <c r="O174" s="431"/>
      <c r="P174" s="432"/>
      <c r="Q174" s="433"/>
      <c r="R174" s="439">
        <f t="shared" si="7"/>
        <v>0</v>
      </c>
      <c r="S174" s="441"/>
      <c r="T174" s="445">
        <f t="shared" si="6"/>
        <v>0</v>
      </c>
      <c r="U174" s="446">
        <f>J174-O174</f>
        <v>0</v>
      </c>
      <c r="V174" s="450"/>
    </row>
    <row r="175" spans="1:22" s="241" customFormat="1" ht="15" customHeight="1">
      <c r="A175" s="401"/>
      <c r="B175" s="384"/>
      <c r="C175" s="384"/>
      <c r="D175" s="389"/>
      <c r="E175" s="395"/>
      <c r="F175" s="391"/>
      <c r="G175" s="384">
        <v>1</v>
      </c>
      <c r="H175" s="392"/>
      <c r="I175" s="393"/>
      <c r="J175" s="424">
        <f t="shared" si="5"/>
        <v>0</v>
      </c>
      <c r="K175" s="417"/>
      <c r="L175" s="416"/>
      <c r="M175" s="237"/>
      <c r="N175" s="430"/>
      <c r="O175" s="431"/>
      <c r="P175" s="432"/>
      <c r="Q175" s="433"/>
      <c r="R175" s="439">
        <f t="shared" si="7"/>
        <v>0</v>
      </c>
      <c r="S175" s="441"/>
      <c r="T175" s="445">
        <f t="shared" si="6"/>
        <v>0</v>
      </c>
      <c r="U175" s="446">
        <f>J175-O175</f>
        <v>0</v>
      </c>
      <c r="V175" s="450"/>
    </row>
    <row r="176" spans="1:22" s="241" customFormat="1" ht="15" customHeight="1">
      <c r="A176" s="401"/>
      <c r="B176" s="384"/>
      <c r="C176" s="384"/>
      <c r="D176" s="389"/>
      <c r="E176" s="395"/>
      <c r="F176" s="391"/>
      <c r="G176" s="384">
        <v>1</v>
      </c>
      <c r="H176" s="392"/>
      <c r="I176" s="393"/>
      <c r="J176" s="424">
        <f t="shared" si="5"/>
        <v>0</v>
      </c>
      <c r="K176" s="417"/>
      <c r="L176" s="416"/>
      <c r="M176" s="237"/>
      <c r="N176" s="430"/>
      <c r="O176" s="431"/>
      <c r="P176" s="432"/>
      <c r="Q176" s="433"/>
      <c r="R176" s="439">
        <f t="shared" si="7"/>
        <v>0</v>
      </c>
      <c r="S176" s="441"/>
      <c r="T176" s="445">
        <f t="shared" si="6"/>
        <v>0</v>
      </c>
      <c r="U176" s="446">
        <f>J176-O176</f>
        <v>0</v>
      </c>
      <c r="V176" s="450"/>
    </row>
    <row r="177" spans="1:22" s="242" customFormat="1" ht="13.5" customHeight="1">
      <c r="A177" s="404"/>
      <c r="B177" s="397"/>
      <c r="C177" s="403"/>
      <c r="D177" s="405"/>
      <c r="E177" s="406"/>
      <c r="F177" s="398"/>
      <c r="G177" s="403">
        <v>1</v>
      </c>
      <c r="H177" s="407"/>
      <c r="I177" s="408"/>
      <c r="J177" s="424">
        <f t="shared" si="5"/>
        <v>0</v>
      </c>
      <c r="K177" s="418"/>
      <c r="L177" s="419"/>
      <c r="M177" s="238"/>
      <c r="N177" s="430"/>
      <c r="O177" s="431"/>
      <c r="P177" s="432"/>
      <c r="Q177" s="433"/>
      <c r="R177" s="440">
        <f t="shared" si="7"/>
        <v>0</v>
      </c>
      <c r="S177" s="442"/>
      <c r="T177" s="445">
        <f t="shared" si="6"/>
        <v>0</v>
      </c>
      <c r="U177" s="446">
        <f>J177-O177</f>
        <v>0</v>
      </c>
      <c r="V177" s="451"/>
    </row>
    <row r="178" spans="1:22" s="241" customFormat="1" ht="15" customHeight="1">
      <c r="A178" s="399">
        <v>26</v>
      </c>
      <c r="B178" s="379"/>
      <c r="C178" s="380" t="s">
        <v>282</v>
      </c>
      <c r="D178" s="381"/>
      <c r="E178" s="382" t="s">
        <v>278</v>
      </c>
      <c r="F178" s="383"/>
      <c r="G178" s="400">
        <v>1</v>
      </c>
      <c r="H178" s="385"/>
      <c r="I178" s="386"/>
      <c r="J178" s="423">
        <f t="shared" si="5"/>
        <v>0</v>
      </c>
      <c r="K178" s="413"/>
      <c r="L178" s="421"/>
      <c r="M178" s="240"/>
      <c r="N178" s="434"/>
      <c r="O178" s="427"/>
      <c r="P178" s="428"/>
      <c r="Q178" s="429"/>
      <c r="R178" s="439">
        <f t="shared" si="7"/>
        <v>0</v>
      </c>
      <c r="S178" s="441"/>
      <c r="T178" s="443">
        <f t="shared" si="6"/>
        <v>0</v>
      </c>
      <c r="U178" s="444">
        <f>J178-O178</f>
        <v>0</v>
      </c>
      <c r="V178" s="450"/>
    </row>
    <row r="179" spans="1:22" s="241" customFormat="1" ht="15" customHeight="1">
      <c r="A179" s="401"/>
      <c r="B179" s="388"/>
      <c r="C179" s="384" t="s">
        <v>281</v>
      </c>
      <c r="D179" s="389"/>
      <c r="E179" s="395"/>
      <c r="F179" s="391"/>
      <c r="G179" s="384">
        <v>1</v>
      </c>
      <c r="H179" s="392"/>
      <c r="I179" s="393"/>
      <c r="J179" s="424">
        <f t="shared" si="5"/>
        <v>0</v>
      </c>
      <c r="K179" s="417"/>
      <c r="L179" s="416"/>
      <c r="M179" s="237"/>
      <c r="N179" s="430"/>
      <c r="O179" s="431"/>
      <c r="P179" s="432"/>
      <c r="Q179" s="433"/>
      <c r="R179" s="439">
        <f t="shared" si="7"/>
        <v>0</v>
      </c>
      <c r="S179" s="441"/>
      <c r="T179" s="445">
        <f t="shared" si="6"/>
        <v>0</v>
      </c>
      <c r="U179" s="446">
        <f>J179-O179</f>
        <v>0</v>
      </c>
      <c r="V179" s="450"/>
    </row>
    <row r="180" spans="1:22" s="241" customFormat="1" ht="15" customHeight="1">
      <c r="A180" s="402"/>
      <c r="B180" s="388"/>
      <c r="C180" s="384" t="s">
        <v>280</v>
      </c>
      <c r="D180" s="389"/>
      <c r="E180" s="395"/>
      <c r="F180" s="391"/>
      <c r="G180" s="384">
        <v>1</v>
      </c>
      <c r="H180" s="392"/>
      <c r="I180" s="393"/>
      <c r="J180" s="424">
        <f t="shared" si="5"/>
        <v>0</v>
      </c>
      <c r="K180" s="417"/>
      <c r="L180" s="416"/>
      <c r="M180" s="237"/>
      <c r="N180" s="430"/>
      <c r="O180" s="431"/>
      <c r="P180" s="432"/>
      <c r="Q180" s="433"/>
      <c r="R180" s="439">
        <f t="shared" si="7"/>
        <v>0</v>
      </c>
      <c r="S180" s="441"/>
      <c r="T180" s="445">
        <f t="shared" si="6"/>
        <v>0</v>
      </c>
      <c r="U180" s="446">
        <f>J180-O180</f>
        <v>0</v>
      </c>
      <c r="V180" s="450"/>
    </row>
    <row r="181" spans="1:22" s="241" customFormat="1" ht="15" customHeight="1">
      <c r="A181" s="401"/>
      <c r="B181" s="396"/>
      <c r="C181" s="384"/>
      <c r="D181" s="389"/>
      <c r="E181" s="395"/>
      <c r="F181" s="391"/>
      <c r="G181" s="384">
        <v>1</v>
      </c>
      <c r="H181" s="392"/>
      <c r="I181" s="393"/>
      <c r="J181" s="424">
        <f aca="true" t="shared" si="8" ref="J181:J247">F181/G181</f>
        <v>0</v>
      </c>
      <c r="K181" s="417"/>
      <c r="L181" s="416"/>
      <c r="M181" s="237"/>
      <c r="N181" s="430"/>
      <c r="O181" s="431"/>
      <c r="P181" s="432"/>
      <c r="Q181" s="433"/>
      <c r="R181" s="439">
        <f t="shared" si="7"/>
        <v>0</v>
      </c>
      <c r="S181" s="441"/>
      <c r="T181" s="445">
        <f t="shared" si="6"/>
        <v>0</v>
      </c>
      <c r="U181" s="446">
        <f>J181-O181</f>
        <v>0</v>
      </c>
      <c r="V181" s="450"/>
    </row>
    <row r="182" spans="1:22" s="241" customFormat="1" ht="15" customHeight="1">
      <c r="A182" s="401"/>
      <c r="B182" s="384"/>
      <c r="C182" s="384"/>
      <c r="D182" s="389"/>
      <c r="E182" s="395"/>
      <c r="F182" s="391"/>
      <c r="G182" s="384">
        <v>1</v>
      </c>
      <c r="H182" s="392"/>
      <c r="I182" s="393"/>
      <c r="J182" s="424">
        <f t="shared" si="8"/>
        <v>0</v>
      </c>
      <c r="K182" s="417"/>
      <c r="L182" s="416"/>
      <c r="M182" s="237"/>
      <c r="N182" s="430"/>
      <c r="O182" s="431"/>
      <c r="P182" s="432"/>
      <c r="Q182" s="433"/>
      <c r="R182" s="439">
        <f t="shared" si="7"/>
        <v>0</v>
      </c>
      <c r="S182" s="441"/>
      <c r="T182" s="445">
        <f t="shared" si="6"/>
        <v>0</v>
      </c>
      <c r="U182" s="446">
        <f>J182-O182</f>
        <v>0</v>
      </c>
      <c r="V182" s="450"/>
    </row>
    <row r="183" spans="1:22" s="241" customFormat="1" ht="15" customHeight="1">
      <c r="A183" s="401"/>
      <c r="B183" s="384"/>
      <c r="C183" s="384"/>
      <c r="D183" s="389"/>
      <c r="E183" s="395"/>
      <c r="F183" s="391"/>
      <c r="G183" s="384">
        <v>1</v>
      </c>
      <c r="H183" s="392"/>
      <c r="I183" s="393"/>
      <c r="J183" s="424">
        <f t="shared" si="8"/>
        <v>0</v>
      </c>
      <c r="K183" s="417"/>
      <c r="L183" s="416"/>
      <c r="M183" s="237"/>
      <c r="N183" s="430"/>
      <c r="O183" s="431"/>
      <c r="P183" s="432"/>
      <c r="Q183" s="433"/>
      <c r="R183" s="439">
        <f t="shared" si="7"/>
        <v>0</v>
      </c>
      <c r="S183" s="441"/>
      <c r="T183" s="445">
        <f t="shared" si="6"/>
        <v>0</v>
      </c>
      <c r="U183" s="446">
        <f>J183-O183</f>
        <v>0</v>
      </c>
      <c r="V183" s="450"/>
    </row>
    <row r="184" spans="1:22" s="242" customFormat="1" ht="12.75" customHeight="1">
      <c r="A184" s="404"/>
      <c r="B184" s="397"/>
      <c r="C184" s="403"/>
      <c r="D184" s="405"/>
      <c r="E184" s="406"/>
      <c r="F184" s="391"/>
      <c r="G184" s="403">
        <v>1</v>
      </c>
      <c r="H184" s="407"/>
      <c r="I184" s="408"/>
      <c r="J184" s="424">
        <f t="shared" si="8"/>
        <v>0</v>
      </c>
      <c r="K184" s="418"/>
      <c r="L184" s="419"/>
      <c r="M184" s="238"/>
      <c r="N184" s="430"/>
      <c r="O184" s="431"/>
      <c r="P184" s="432"/>
      <c r="Q184" s="433"/>
      <c r="R184" s="440">
        <f t="shared" si="7"/>
        <v>0</v>
      </c>
      <c r="S184" s="442"/>
      <c r="T184" s="445">
        <f t="shared" si="6"/>
        <v>0</v>
      </c>
      <c r="U184" s="446">
        <f>J184-O184</f>
        <v>0</v>
      </c>
      <c r="V184" s="451"/>
    </row>
    <row r="185" spans="1:22" s="241" customFormat="1" ht="15" customHeight="1">
      <c r="A185" s="399">
        <v>27</v>
      </c>
      <c r="B185" s="379"/>
      <c r="C185" s="380" t="s">
        <v>282</v>
      </c>
      <c r="D185" s="381"/>
      <c r="E185" s="382" t="s">
        <v>278</v>
      </c>
      <c r="F185" s="383"/>
      <c r="G185" s="400">
        <v>1</v>
      </c>
      <c r="H185" s="385"/>
      <c r="I185" s="386"/>
      <c r="J185" s="423">
        <f t="shared" si="8"/>
        <v>0</v>
      </c>
      <c r="K185" s="413"/>
      <c r="L185" s="421"/>
      <c r="M185" s="240"/>
      <c r="N185" s="434"/>
      <c r="O185" s="427"/>
      <c r="P185" s="428"/>
      <c r="Q185" s="429"/>
      <c r="R185" s="439">
        <f t="shared" si="7"/>
        <v>0</v>
      </c>
      <c r="S185" s="441"/>
      <c r="T185" s="443">
        <f t="shared" si="6"/>
        <v>0</v>
      </c>
      <c r="U185" s="444">
        <f>J185-O185</f>
        <v>0</v>
      </c>
      <c r="V185" s="450"/>
    </row>
    <row r="186" spans="1:22" s="241" customFormat="1" ht="15" customHeight="1">
      <c r="A186" s="401"/>
      <c r="B186" s="388"/>
      <c r="C186" s="384" t="s">
        <v>281</v>
      </c>
      <c r="D186" s="389"/>
      <c r="E186" s="395"/>
      <c r="F186" s="391"/>
      <c r="G186" s="384">
        <v>1</v>
      </c>
      <c r="H186" s="392"/>
      <c r="I186" s="393"/>
      <c r="J186" s="424">
        <f t="shared" si="8"/>
        <v>0</v>
      </c>
      <c r="K186" s="417"/>
      <c r="L186" s="416"/>
      <c r="M186" s="237"/>
      <c r="N186" s="430"/>
      <c r="O186" s="431"/>
      <c r="P186" s="432"/>
      <c r="Q186" s="433"/>
      <c r="R186" s="439">
        <f t="shared" si="7"/>
        <v>0</v>
      </c>
      <c r="S186" s="441"/>
      <c r="T186" s="445">
        <f t="shared" si="6"/>
        <v>0</v>
      </c>
      <c r="U186" s="446">
        <f>J186-O186</f>
        <v>0</v>
      </c>
      <c r="V186" s="450"/>
    </row>
    <row r="187" spans="1:22" s="241" customFormat="1" ht="15" customHeight="1">
      <c r="A187" s="402"/>
      <c r="B187" s="388"/>
      <c r="C187" s="384" t="s">
        <v>280</v>
      </c>
      <c r="D187" s="389"/>
      <c r="E187" s="395"/>
      <c r="F187" s="391"/>
      <c r="G187" s="384">
        <v>1</v>
      </c>
      <c r="H187" s="392"/>
      <c r="I187" s="393"/>
      <c r="J187" s="424">
        <f t="shared" si="8"/>
        <v>0</v>
      </c>
      <c r="K187" s="417"/>
      <c r="L187" s="416"/>
      <c r="M187" s="237"/>
      <c r="N187" s="430"/>
      <c r="O187" s="431"/>
      <c r="P187" s="432"/>
      <c r="Q187" s="433"/>
      <c r="R187" s="439">
        <f t="shared" si="7"/>
        <v>0</v>
      </c>
      <c r="S187" s="441"/>
      <c r="T187" s="445">
        <f t="shared" si="6"/>
        <v>0</v>
      </c>
      <c r="U187" s="446">
        <f>J187-O187</f>
        <v>0</v>
      </c>
      <c r="V187" s="450"/>
    </row>
    <row r="188" spans="1:22" s="241" customFormat="1" ht="15" customHeight="1">
      <c r="A188" s="401"/>
      <c r="B188" s="396"/>
      <c r="C188" s="384"/>
      <c r="D188" s="389"/>
      <c r="E188" s="395"/>
      <c r="F188" s="391"/>
      <c r="G188" s="384">
        <v>1</v>
      </c>
      <c r="H188" s="392"/>
      <c r="I188" s="393"/>
      <c r="J188" s="424">
        <f t="shared" si="8"/>
        <v>0</v>
      </c>
      <c r="K188" s="417"/>
      <c r="L188" s="416"/>
      <c r="M188" s="237"/>
      <c r="N188" s="430"/>
      <c r="O188" s="431"/>
      <c r="P188" s="432"/>
      <c r="Q188" s="433"/>
      <c r="R188" s="439">
        <f t="shared" si="7"/>
        <v>0</v>
      </c>
      <c r="S188" s="441"/>
      <c r="T188" s="445">
        <f t="shared" si="6"/>
        <v>0</v>
      </c>
      <c r="U188" s="446">
        <f>J188-O188</f>
        <v>0</v>
      </c>
      <c r="V188" s="450"/>
    </row>
    <row r="189" spans="1:22" s="241" customFormat="1" ht="15" customHeight="1">
      <c r="A189" s="401"/>
      <c r="B189" s="384"/>
      <c r="C189" s="384"/>
      <c r="D189" s="389"/>
      <c r="E189" s="395"/>
      <c r="F189" s="391"/>
      <c r="G189" s="384">
        <v>1</v>
      </c>
      <c r="H189" s="392"/>
      <c r="I189" s="393"/>
      <c r="J189" s="424">
        <f t="shared" si="8"/>
        <v>0</v>
      </c>
      <c r="K189" s="417"/>
      <c r="L189" s="416"/>
      <c r="M189" s="237"/>
      <c r="N189" s="430"/>
      <c r="O189" s="431"/>
      <c r="P189" s="432"/>
      <c r="Q189" s="433"/>
      <c r="R189" s="439">
        <f t="shared" si="7"/>
        <v>0</v>
      </c>
      <c r="S189" s="441"/>
      <c r="T189" s="445">
        <f t="shared" si="6"/>
        <v>0</v>
      </c>
      <c r="U189" s="446">
        <f>J189-O189</f>
        <v>0</v>
      </c>
      <c r="V189" s="450"/>
    </row>
    <row r="190" spans="1:22" s="241" customFormat="1" ht="15" customHeight="1">
      <c r="A190" s="401"/>
      <c r="B190" s="384"/>
      <c r="C190" s="384"/>
      <c r="D190" s="389"/>
      <c r="E190" s="395"/>
      <c r="F190" s="391"/>
      <c r="G190" s="384">
        <v>1</v>
      </c>
      <c r="H190" s="392"/>
      <c r="I190" s="393"/>
      <c r="J190" s="424">
        <f t="shared" si="8"/>
        <v>0</v>
      </c>
      <c r="K190" s="417"/>
      <c r="L190" s="416"/>
      <c r="M190" s="237"/>
      <c r="N190" s="430"/>
      <c r="O190" s="431"/>
      <c r="P190" s="432"/>
      <c r="Q190" s="433"/>
      <c r="R190" s="439">
        <f t="shared" si="7"/>
        <v>0</v>
      </c>
      <c r="S190" s="441"/>
      <c r="T190" s="445">
        <f t="shared" si="6"/>
        <v>0</v>
      </c>
      <c r="U190" s="446">
        <f>J190-O190</f>
        <v>0</v>
      </c>
      <c r="V190" s="450"/>
    </row>
    <row r="191" spans="1:22" s="242" customFormat="1" ht="12.75" customHeight="1">
      <c r="A191" s="404"/>
      <c r="B191" s="397"/>
      <c r="C191" s="403"/>
      <c r="D191" s="405"/>
      <c r="E191" s="406"/>
      <c r="F191" s="391"/>
      <c r="G191" s="403">
        <v>1</v>
      </c>
      <c r="H191" s="407"/>
      <c r="I191" s="408"/>
      <c r="J191" s="424">
        <f t="shared" si="8"/>
        <v>0</v>
      </c>
      <c r="K191" s="418"/>
      <c r="L191" s="419"/>
      <c r="M191" s="238"/>
      <c r="N191" s="430"/>
      <c r="O191" s="431"/>
      <c r="P191" s="432"/>
      <c r="Q191" s="433"/>
      <c r="R191" s="440">
        <f t="shared" si="7"/>
        <v>0</v>
      </c>
      <c r="S191" s="442"/>
      <c r="T191" s="445">
        <f t="shared" si="6"/>
        <v>0</v>
      </c>
      <c r="U191" s="446">
        <f>J191-O191</f>
        <v>0</v>
      </c>
      <c r="V191" s="451"/>
    </row>
    <row r="192" spans="1:22" s="241" customFormat="1" ht="15" customHeight="1">
      <c r="A192" s="399">
        <v>28</v>
      </c>
      <c r="B192" s="379"/>
      <c r="C192" s="380" t="s">
        <v>282</v>
      </c>
      <c r="D192" s="381"/>
      <c r="E192" s="382" t="s">
        <v>278</v>
      </c>
      <c r="F192" s="383"/>
      <c r="G192" s="400">
        <v>1</v>
      </c>
      <c r="H192" s="385"/>
      <c r="I192" s="386"/>
      <c r="J192" s="423">
        <f t="shared" si="8"/>
        <v>0</v>
      </c>
      <c r="K192" s="413"/>
      <c r="L192" s="421"/>
      <c r="M192" s="240"/>
      <c r="N192" s="434"/>
      <c r="O192" s="427"/>
      <c r="P192" s="428"/>
      <c r="Q192" s="429"/>
      <c r="R192" s="439">
        <f t="shared" si="7"/>
        <v>0</v>
      </c>
      <c r="S192" s="441"/>
      <c r="T192" s="443">
        <f t="shared" si="6"/>
        <v>0</v>
      </c>
      <c r="U192" s="444">
        <f>J192-O192</f>
        <v>0</v>
      </c>
      <c r="V192" s="450"/>
    </row>
    <row r="193" spans="1:22" s="241" customFormat="1" ht="15" customHeight="1">
      <c r="A193" s="401"/>
      <c r="B193" s="388"/>
      <c r="C193" s="384" t="s">
        <v>281</v>
      </c>
      <c r="D193" s="389"/>
      <c r="E193" s="395"/>
      <c r="F193" s="391"/>
      <c r="G193" s="384">
        <v>1</v>
      </c>
      <c r="H193" s="392"/>
      <c r="I193" s="393"/>
      <c r="J193" s="424">
        <f t="shared" si="8"/>
        <v>0</v>
      </c>
      <c r="K193" s="417"/>
      <c r="L193" s="416"/>
      <c r="M193" s="237"/>
      <c r="N193" s="430"/>
      <c r="O193" s="431"/>
      <c r="P193" s="432"/>
      <c r="Q193" s="433"/>
      <c r="R193" s="439">
        <f t="shared" si="7"/>
        <v>0</v>
      </c>
      <c r="S193" s="441"/>
      <c r="T193" s="445">
        <f t="shared" si="6"/>
        <v>0</v>
      </c>
      <c r="U193" s="446">
        <f>J193-O193</f>
        <v>0</v>
      </c>
      <c r="V193" s="450"/>
    </row>
    <row r="194" spans="1:22" s="241" customFormat="1" ht="15" customHeight="1">
      <c r="A194" s="402"/>
      <c r="B194" s="388"/>
      <c r="C194" s="384" t="s">
        <v>280</v>
      </c>
      <c r="D194" s="389"/>
      <c r="E194" s="395"/>
      <c r="F194" s="391"/>
      <c r="G194" s="384">
        <v>1</v>
      </c>
      <c r="H194" s="392"/>
      <c r="I194" s="393"/>
      <c r="J194" s="424">
        <f t="shared" si="8"/>
        <v>0</v>
      </c>
      <c r="K194" s="417"/>
      <c r="L194" s="416"/>
      <c r="M194" s="237"/>
      <c r="N194" s="430"/>
      <c r="O194" s="431"/>
      <c r="P194" s="432"/>
      <c r="Q194" s="433"/>
      <c r="R194" s="439">
        <f t="shared" si="7"/>
        <v>0</v>
      </c>
      <c r="S194" s="441"/>
      <c r="T194" s="445">
        <f t="shared" si="6"/>
        <v>0</v>
      </c>
      <c r="U194" s="446">
        <f>J194-O194</f>
        <v>0</v>
      </c>
      <c r="V194" s="450"/>
    </row>
    <row r="195" spans="1:22" s="241" customFormat="1" ht="15" customHeight="1">
      <c r="A195" s="401"/>
      <c r="B195" s="396"/>
      <c r="C195" s="384"/>
      <c r="D195" s="389"/>
      <c r="E195" s="395"/>
      <c r="F195" s="391"/>
      <c r="G195" s="384">
        <v>1</v>
      </c>
      <c r="H195" s="392"/>
      <c r="I195" s="393"/>
      <c r="J195" s="424">
        <f t="shared" si="8"/>
        <v>0</v>
      </c>
      <c r="K195" s="417"/>
      <c r="L195" s="416"/>
      <c r="M195" s="237"/>
      <c r="N195" s="430"/>
      <c r="O195" s="431"/>
      <c r="P195" s="432"/>
      <c r="Q195" s="433"/>
      <c r="R195" s="439">
        <f t="shared" si="7"/>
        <v>0</v>
      </c>
      <c r="S195" s="441"/>
      <c r="T195" s="445">
        <f aca="true" t="shared" si="9" ref="T195:T258">R195*S195</f>
        <v>0</v>
      </c>
      <c r="U195" s="446">
        <f>J195-O195</f>
        <v>0</v>
      </c>
      <c r="V195" s="450"/>
    </row>
    <row r="196" spans="1:22" s="241" customFormat="1" ht="15" customHeight="1">
      <c r="A196" s="401"/>
      <c r="B196" s="384"/>
      <c r="C196" s="384"/>
      <c r="D196" s="389"/>
      <c r="E196" s="395"/>
      <c r="F196" s="391"/>
      <c r="G196" s="384">
        <v>1</v>
      </c>
      <c r="H196" s="392"/>
      <c r="I196" s="393"/>
      <c r="J196" s="424">
        <f t="shared" si="8"/>
        <v>0</v>
      </c>
      <c r="K196" s="417"/>
      <c r="L196" s="416"/>
      <c r="M196" s="237"/>
      <c r="N196" s="430"/>
      <c r="O196" s="431"/>
      <c r="P196" s="432"/>
      <c r="Q196" s="433"/>
      <c r="R196" s="439">
        <f aca="true" t="shared" si="10" ref="R196:R247">P196*O196</f>
        <v>0</v>
      </c>
      <c r="S196" s="441"/>
      <c r="T196" s="445">
        <f t="shared" si="9"/>
        <v>0</v>
      </c>
      <c r="U196" s="446">
        <f>J196-O196</f>
        <v>0</v>
      </c>
      <c r="V196" s="450"/>
    </row>
    <row r="197" spans="1:22" s="241" customFormat="1" ht="15" customHeight="1">
      <c r="A197" s="401"/>
      <c r="B197" s="384"/>
      <c r="C197" s="384"/>
      <c r="D197" s="389"/>
      <c r="E197" s="395"/>
      <c r="F197" s="391"/>
      <c r="G197" s="384">
        <v>1</v>
      </c>
      <c r="H197" s="392"/>
      <c r="I197" s="393"/>
      <c r="J197" s="424">
        <f t="shared" si="8"/>
        <v>0</v>
      </c>
      <c r="K197" s="417"/>
      <c r="L197" s="416"/>
      <c r="M197" s="237"/>
      <c r="N197" s="430"/>
      <c r="O197" s="431"/>
      <c r="P197" s="432"/>
      <c r="Q197" s="433"/>
      <c r="R197" s="439">
        <f t="shared" si="10"/>
        <v>0</v>
      </c>
      <c r="S197" s="441"/>
      <c r="T197" s="445">
        <f t="shared" si="9"/>
        <v>0</v>
      </c>
      <c r="U197" s="446">
        <f>J197-O197</f>
        <v>0</v>
      </c>
      <c r="V197" s="450"/>
    </row>
    <row r="198" spans="1:22" s="242" customFormat="1" ht="13.5" customHeight="1">
      <c r="A198" s="404"/>
      <c r="B198" s="397"/>
      <c r="C198" s="403"/>
      <c r="D198" s="405"/>
      <c r="E198" s="406"/>
      <c r="F198" s="398"/>
      <c r="G198" s="403">
        <v>1</v>
      </c>
      <c r="H198" s="407"/>
      <c r="I198" s="408"/>
      <c r="J198" s="424">
        <f t="shared" si="8"/>
        <v>0</v>
      </c>
      <c r="K198" s="418"/>
      <c r="L198" s="419"/>
      <c r="M198" s="238"/>
      <c r="N198" s="430"/>
      <c r="O198" s="431"/>
      <c r="P198" s="432"/>
      <c r="Q198" s="433"/>
      <c r="R198" s="440">
        <f t="shared" si="10"/>
        <v>0</v>
      </c>
      <c r="S198" s="442"/>
      <c r="T198" s="445">
        <f t="shared" si="9"/>
        <v>0</v>
      </c>
      <c r="U198" s="446">
        <f>J198-O198</f>
        <v>0</v>
      </c>
      <c r="V198" s="451"/>
    </row>
    <row r="199" spans="1:22" s="241" customFormat="1" ht="15" customHeight="1">
      <c r="A199" s="399">
        <v>29</v>
      </c>
      <c r="B199" s="379"/>
      <c r="C199" s="380" t="s">
        <v>282</v>
      </c>
      <c r="D199" s="381"/>
      <c r="E199" s="382" t="s">
        <v>278</v>
      </c>
      <c r="F199" s="391"/>
      <c r="G199" s="400">
        <v>1</v>
      </c>
      <c r="H199" s="385"/>
      <c r="I199" s="386"/>
      <c r="J199" s="423">
        <f t="shared" si="8"/>
        <v>0</v>
      </c>
      <c r="K199" s="420"/>
      <c r="L199" s="421"/>
      <c r="M199" s="240"/>
      <c r="N199" s="434"/>
      <c r="O199" s="427"/>
      <c r="P199" s="428"/>
      <c r="Q199" s="429"/>
      <c r="R199" s="439">
        <f t="shared" si="10"/>
        <v>0</v>
      </c>
      <c r="S199" s="441"/>
      <c r="T199" s="443">
        <f t="shared" si="9"/>
        <v>0</v>
      </c>
      <c r="U199" s="444">
        <f>J199-O199</f>
        <v>0</v>
      </c>
      <c r="V199" s="450"/>
    </row>
    <row r="200" spans="1:22" s="241" customFormat="1" ht="15" customHeight="1">
      <c r="A200" s="401"/>
      <c r="B200" s="388"/>
      <c r="C200" s="384" t="s">
        <v>281</v>
      </c>
      <c r="D200" s="389"/>
      <c r="E200" s="395"/>
      <c r="F200" s="391"/>
      <c r="G200" s="384">
        <v>1</v>
      </c>
      <c r="H200" s="392"/>
      <c r="I200" s="393"/>
      <c r="J200" s="424">
        <f t="shared" si="8"/>
        <v>0</v>
      </c>
      <c r="K200" s="417"/>
      <c r="L200" s="416"/>
      <c r="M200" s="237"/>
      <c r="N200" s="430"/>
      <c r="O200" s="431"/>
      <c r="P200" s="432"/>
      <c r="Q200" s="433"/>
      <c r="R200" s="439">
        <f t="shared" si="10"/>
        <v>0</v>
      </c>
      <c r="S200" s="441"/>
      <c r="T200" s="445">
        <f t="shared" si="9"/>
        <v>0</v>
      </c>
      <c r="U200" s="446">
        <f>J200-O200</f>
        <v>0</v>
      </c>
      <c r="V200" s="450"/>
    </row>
    <row r="201" spans="1:22" s="241" customFormat="1" ht="15" customHeight="1">
      <c r="A201" s="402"/>
      <c r="B201" s="388"/>
      <c r="C201" s="384" t="s">
        <v>280</v>
      </c>
      <c r="D201" s="389"/>
      <c r="E201" s="395"/>
      <c r="F201" s="391"/>
      <c r="G201" s="384">
        <v>1</v>
      </c>
      <c r="H201" s="392"/>
      <c r="I201" s="393"/>
      <c r="J201" s="424">
        <f t="shared" si="8"/>
        <v>0</v>
      </c>
      <c r="K201" s="417"/>
      <c r="L201" s="416"/>
      <c r="M201" s="237"/>
      <c r="N201" s="430"/>
      <c r="O201" s="431"/>
      <c r="P201" s="432"/>
      <c r="Q201" s="433"/>
      <c r="R201" s="439">
        <f t="shared" si="10"/>
        <v>0</v>
      </c>
      <c r="S201" s="441"/>
      <c r="T201" s="445">
        <f t="shared" si="9"/>
        <v>0</v>
      </c>
      <c r="U201" s="446">
        <f>J201-O201</f>
        <v>0</v>
      </c>
      <c r="V201" s="450"/>
    </row>
    <row r="202" spans="1:22" s="241" customFormat="1" ht="15" customHeight="1">
      <c r="A202" s="401"/>
      <c r="B202" s="396"/>
      <c r="C202" s="384"/>
      <c r="D202" s="389"/>
      <c r="E202" s="395"/>
      <c r="F202" s="391"/>
      <c r="G202" s="384">
        <v>1</v>
      </c>
      <c r="H202" s="392"/>
      <c r="I202" s="393"/>
      <c r="J202" s="424">
        <f t="shared" si="8"/>
        <v>0</v>
      </c>
      <c r="K202" s="417"/>
      <c r="L202" s="416"/>
      <c r="M202" s="237"/>
      <c r="N202" s="430"/>
      <c r="O202" s="431"/>
      <c r="P202" s="432"/>
      <c r="Q202" s="433"/>
      <c r="R202" s="439">
        <f t="shared" si="10"/>
        <v>0</v>
      </c>
      <c r="S202" s="441"/>
      <c r="T202" s="445">
        <f t="shared" si="9"/>
        <v>0</v>
      </c>
      <c r="U202" s="446">
        <f>J202-O202</f>
        <v>0</v>
      </c>
      <c r="V202" s="450"/>
    </row>
    <row r="203" spans="1:22" s="241" customFormat="1" ht="15" customHeight="1">
      <c r="A203" s="401"/>
      <c r="B203" s="384"/>
      <c r="C203" s="384"/>
      <c r="D203" s="389"/>
      <c r="E203" s="395"/>
      <c r="F203" s="391"/>
      <c r="G203" s="384">
        <v>1</v>
      </c>
      <c r="H203" s="392"/>
      <c r="I203" s="393"/>
      <c r="J203" s="424">
        <f t="shared" si="8"/>
        <v>0</v>
      </c>
      <c r="K203" s="417"/>
      <c r="L203" s="416"/>
      <c r="M203" s="237"/>
      <c r="N203" s="430"/>
      <c r="O203" s="431"/>
      <c r="P203" s="432"/>
      <c r="Q203" s="433"/>
      <c r="R203" s="439">
        <f t="shared" si="10"/>
        <v>0</v>
      </c>
      <c r="S203" s="441"/>
      <c r="T203" s="445">
        <f t="shared" si="9"/>
        <v>0</v>
      </c>
      <c r="U203" s="446">
        <f>J203-O203</f>
        <v>0</v>
      </c>
      <c r="V203" s="450"/>
    </row>
    <row r="204" spans="1:22" s="241" customFormat="1" ht="15" customHeight="1">
      <c r="A204" s="401"/>
      <c r="B204" s="384"/>
      <c r="C204" s="384"/>
      <c r="D204" s="389"/>
      <c r="E204" s="395"/>
      <c r="F204" s="391"/>
      <c r="G204" s="384">
        <v>1</v>
      </c>
      <c r="H204" s="392"/>
      <c r="I204" s="393"/>
      <c r="J204" s="424">
        <f t="shared" si="8"/>
        <v>0</v>
      </c>
      <c r="K204" s="417"/>
      <c r="L204" s="416"/>
      <c r="M204" s="237"/>
      <c r="N204" s="430"/>
      <c r="O204" s="431"/>
      <c r="P204" s="432"/>
      <c r="Q204" s="433"/>
      <c r="R204" s="439">
        <f t="shared" si="10"/>
        <v>0</v>
      </c>
      <c r="S204" s="441"/>
      <c r="T204" s="445">
        <f t="shared" si="9"/>
        <v>0</v>
      </c>
      <c r="U204" s="446">
        <f>J204-O204</f>
        <v>0</v>
      </c>
      <c r="V204" s="450"/>
    </row>
    <row r="205" spans="1:22" s="242" customFormat="1" ht="13.5" customHeight="1">
      <c r="A205" s="404"/>
      <c r="B205" s="397"/>
      <c r="C205" s="403"/>
      <c r="D205" s="405"/>
      <c r="E205" s="406"/>
      <c r="F205" s="398"/>
      <c r="G205" s="403">
        <v>1</v>
      </c>
      <c r="H205" s="407"/>
      <c r="I205" s="408"/>
      <c r="J205" s="424">
        <f t="shared" si="8"/>
        <v>0</v>
      </c>
      <c r="K205" s="418"/>
      <c r="L205" s="419"/>
      <c r="M205" s="238"/>
      <c r="N205" s="430"/>
      <c r="O205" s="431"/>
      <c r="P205" s="432"/>
      <c r="Q205" s="433"/>
      <c r="R205" s="440">
        <f t="shared" si="10"/>
        <v>0</v>
      </c>
      <c r="S205" s="442"/>
      <c r="T205" s="445">
        <f t="shared" si="9"/>
        <v>0</v>
      </c>
      <c r="U205" s="446">
        <f>J205-O205</f>
        <v>0</v>
      </c>
      <c r="V205" s="451"/>
    </row>
    <row r="206" spans="1:22" s="241" customFormat="1" ht="15" customHeight="1">
      <c r="A206" s="399">
        <v>30</v>
      </c>
      <c r="B206" s="379"/>
      <c r="C206" s="380" t="s">
        <v>282</v>
      </c>
      <c r="D206" s="381"/>
      <c r="E206" s="382" t="s">
        <v>278</v>
      </c>
      <c r="F206" s="391"/>
      <c r="G206" s="400">
        <v>1</v>
      </c>
      <c r="H206" s="385"/>
      <c r="I206" s="386"/>
      <c r="J206" s="423">
        <f t="shared" si="8"/>
        <v>0</v>
      </c>
      <c r="K206" s="420"/>
      <c r="L206" s="421"/>
      <c r="M206" s="240"/>
      <c r="N206" s="434"/>
      <c r="O206" s="427"/>
      <c r="P206" s="428"/>
      <c r="Q206" s="429"/>
      <c r="R206" s="439">
        <f t="shared" si="10"/>
        <v>0</v>
      </c>
      <c r="S206" s="441"/>
      <c r="T206" s="443">
        <f t="shared" si="9"/>
        <v>0</v>
      </c>
      <c r="U206" s="444">
        <f>J206-O206</f>
        <v>0</v>
      </c>
      <c r="V206" s="450"/>
    </row>
    <row r="207" spans="1:22" s="241" customFormat="1" ht="15" customHeight="1">
      <c r="A207" s="401"/>
      <c r="B207" s="388"/>
      <c r="C207" s="384" t="s">
        <v>281</v>
      </c>
      <c r="D207" s="389"/>
      <c r="E207" s="395"/>
      <c r="F207" s="391"/>
      <c r="G207" s="384">
        <v>1</v>
      </c>
      <c r="H207" s="392"/>
      <c r="I207" s="393"/>
      <c r="J207" s="424">
        <f t="shared" si="8"/>
        <v>0</v>
      </c>
      <c r="K207" s="417"/>
      <c r="L207" s="416"/>
      <c r="M207" s="237"/>
      <c r="N207" s="430"/>
      <c r="O207" s="431"/>
      <c r="P207" s="432"/>
      <c r="Q207" s="433"/>
      <c r="R207" s="439">
        <f t="shared" si="10"/>
        <v>0</v>
      </c>
      <c r="S207" s="441"/>
      <c r="T207" s="445">
        <f t="shared" si="9"/>
        <v>0</v>
      </c>
      <c r="U207" s="446">
        <f>J207-O207</f>
        <v>0</v>
      </c>
      <c r="V207" s="450"/>
    </row>
    <row r="208" spans="1:22" s="241" customFormat="1" ht="15" customHeight="1">
      <c r="A208" s="402"/>
      <c r="B208" s="388"/>
      <c r="C208" s="384" t="s">
        <v>280</v>
      </c>
      <c r="D208" s="389"/>
      <c r="E208" s="395"/>
      <c r="F208" s="391"/>
      <c r="G208" s="384">
        <v>1</v>
      </c>
      <c r="H208" s="392"/>
      <c r="I208" s="393"/>
      <c r="J208" s="424">
        <f t="shared" si="8"/>
        <v>0</v>
      </c>
      <c r="K208" s="417"/>
      <c r="L208" s="416"/>
      <c r="M208" s="237"/>
      <c r="N208" s="430"/>
      <c r="O208" s="431"/>
      <c r="P208" s="432"/>
      <c r="Q208" s="433"/>
      <c r="R208" s="439">
        <f t="shared" si="10"/>
        <v>0</v>
      </c>
      <c r="S208" s="441"/>
      <c r="T208" s="445">
        <f t="shared" si="9"/>
        <v>0</v>
      </c>
      <c r="U208" s="446">
        <f>J208-O208</f>
        <v>0</v>
      </c>
      <c r="V208" s="450"/>
    </row>
    <row r="209" spans="1:22" s="241" customFormat="1" ht="15" customHeight="1">
      <c r="A209" s="401"/>
      <c r="B209" s="396"/>
      <c r="C209" s="384"/>
      <c r="D209" s="389"/>
      <c r="E209" s="395"/>
      <c r="F209" s="391"/>
      <c r="G209" s="384">
        <v>1</v>
      </c>
      <c r="H209" s="392"/>
      <c r="I209" s="393"/>
      <c r="J209" s="424">
        <f t="shared" si="8"/>
        <v>0</v>
      </c>
      <c r="K209" s="417"/>
      <c r="L209" s="416"/>
      <c r="M209" s="237"/>
      <c r="N209" s="430"/>
      <c r="O209" s="431"/>
      <c r="P209" s="432"/>
      <c r="Q209" s="433"/>
      <c r="R209" s="439">
        <f t="shared" si="10"/>
        <v>0</v>
      </c>
      <c r="S209" s="441"/>
      <c r="T209" s="445">
        <f t="shared" si="9"/>
        <v>0</v>
      </c>
      <c r="U209" s="446">
        <f>J209-O209</f>
        <v>0</v>
      </c>
      <c r="V209" s="450"/>
    </row>
    <row r="210" spans="1:22" s="241" customFormat="1" ht="15" customHeight="1">
      <c r="A210" s="401"/>
      <c r="B210" s="384"/>
      <c r="C210" s="384"/>
      <c r="D210" s="389"/>
      <c r="E210" s="395"/>
      <c r="F210" s="391"/>
      <c r="G210" s="384">
        <v>1</v>
      </c>
      <c r="H210" s="392"/>
      <c r="I210" s="393"/>
      <c r="J210" s="424">
        <f t="shared" si="8"/>
        <v>0</v>
      </c>
      <c r="K210" s="417"/>
      <c r="L210" s="416"/>
      <c r="M210" s="237"/>
      <c r="N210" s="430"/>
      <c r="O210" s="431"/>
      <c r="P210" s="432"/>
      <c r="Q210" s="433"/>
      <c r="R210" s="439">
        <f t="shared" si="10"/>
        <v>0</v>
      </c>
      <c r="S210" s="441"/>
      <c r="T210" s="445">
        <f t="shared" si="9"/>
        <v>0</v>
      </c>
      <c r="U210" s="446">
        <f>J210-O210</f>
        <v>0</v>
      </c>
      <c r="V210" s="450"/>
    </row>
    <row r="211" spans="1:22" s="241" customFormat="1" ht="15" customHeight="1">
      <c r="A211" s="401"/>
      <c r="B211" s="384"/>
      <c r="C211" s="384"/>
      <c r="D211" s="389"/>
      <c r="E211" s="395"/>
      <c r="F211" s="391"/>
      <c r="G211" s="384">
        <v>1</v>
      </c>
      <c r="H211" s="392"/>
      <c r="I211" s="393"/>
      <c r="J211" s="424">
        <f t="shared" si="8"/>
        <v>0</v>
      </c>
      <c r="K211" s="417"/>
      <c r="L211" s="416"/>
      <c r="M211" s="237"/>
      <c r="N211" s="430"/>
      <c r="O211" s="431"/>
      <c r="P211" s="432"/>
      <c r="Q211" s="433"/>
      <c r="R211" s="439">
        <f t="shared" si="10"/>
        <v>0</v>
      </c>
      <c r="S211" s="441"/>
      <c r="T211" s="445">
        <f t="shared" si="9"/>
        <v>0</v>
      </c>
      <c r="U211" s="446">
        <f>J211-O211</f>
        <v>0</v>
      </c>
      <c r="V211" s="450"/>
    </row>
    <row r="212" spans="1:22" s="242" customFormat="1" ht="13.5" customHeight="1">
      <c r="A212" s="404"/>
      <c r="B212" s="397"/>
      <c r="C212" s="403"/>
      <c r="D212" s="405"/>
      <c r="E212" s="406"/>
      <c r="F212" s="398"/>
      <c r="G212" s="403">
        <v>1</v>
      </c>
      <c r="H212" s="407"/>
      <c r="I212" s="408"/>
      <c r="J212" s="424">
        <f t="shared" si="8"/>
        <v>0</v>
      </c>
      <c r="K212" s="418"/>
      <c r="L212" s="419"/>
      <c r="M212" s="238"/>
      <c r="N212" s="430"/>
      <c r="O212" s="431"/>
      <c r="P212" s="432"/>
      <c r="Q212" s="433"/>
      <c r="R212" s="440">
        <f t="shared" si="10"/>
        <v>0</v>
      </c>
      <c r="S212" s="442"/>
      <c r="T212" s="445">
        <f t="shared" si="9"/>
        <v>0</v>
      </c>
      <c r="U212" s="446">
        <f>J212-O212</f>
        <v>0</v>
      </c>
      <c r="V212" s="451"/>
    </row>
    <row r="213" spans="1:22" s="241" customFormat="1" ht="15" customHeight="1">
      <c r="A213" s="399">
        <v>31</v>
      </c>
      <c r="B213" s="379"/>
      <c r="C213" s="380" t="s">
        <v>282</v>
      </c>
      <c r="D213" s="381"/>
      <c r="E213" s="382" t="s">
        <v>278</v>
      </c>
      <c r="F213" s="391"/>
      <c r="G213" s="400">
        <v>1</v>
      </c>
      <c r="H213" s="385"/>
      <c r="I213" s="386"/>
      <c r="J213" s="423">
        <f t="shared" si="8"/>
        <v>0</v>
      </c>
      <c r="K213" s="420"/>
      <c r="L213" s="421"/>
      <c r="M213" s="240"/>
      <c r="N213" s="434"/>
      <c r="O213" s="427"/>
      <c r="P213" s="428"/>
      <c r="Q213" s="429"/>
      <c r="R213" s="439">
        <f t="shared" si="10"/>
        <v>0</v>
      </c>
      <c r="S213" s="441"/>
      <c r="T213" s="443">
        <f t="shared" si="9"/>
        <v>0</v>
      </c>
      <c r="U213" s="444">
        <f>J213-O213</f>
        <v>0</v>
      </c>
      <c r="V213" s="450"/>
    </row>
    <row r="214" spans="1:22" s="241" customFormat="1" ht="15" customHeight="1">
      <c r="A214" s="401"/>
      <c r="B214" s="388"/>
      <c r="C214" s="384" t="s">
        <v>281</v>
      </c>
      <c r="D214" s="389"/>
      <c r="E214" s="395"/>
      <c r="F214" s="391"/>
      <c r="G214" s="384">
        <v>1</v>
      </c>
      <c r="H214" s="392"/>
      <c r="I214" s="393"/>
      <c r="J214" s="424">
        <f t="shared" si="8"/>
        <v>0</v>
      </c>
      <c r="K214" s="417"/>
      <c r="L214" s="416"/>
      <c r="M214" s="237"/>
      <c r="N214" s="430"/>
      <c r="O214" s="431"/>
      <c r="P214" s="432"/>
      <c r="Q214" s="433"/>
      <c r="R214" s="439">
        <f t="shared" si="10"/>
        <v>0</v>
      </c>
      <c r="S214" s="441"/>
      <c r="T214" s="445">
        <f t="shared" si="9"/>
        <v>0</v>
      </c>
      <c r="U214" s="446">
        <f>J214-O214</f>
        <v>0</v>
      </c>
      <c r="V214" s="450"/>
    </row>
    <row r="215" spans="1:22" s="241" customFormat="1" ht="15" customHeight="1">
      <c r="A215" s="402"/>
      <c r="B215" s="388"/>
      <c r="C215" s="384" t="s">
        <v>280</v>
      </c>
      <c r="D215" s="389"/>
      <c r="E215" s="395"/>
      <c r="F215" s="391"/>
      <c r="G215" s="384">
        <v>1</v>
      </c>
      <c r="H215" s="392"/>
      <c r="I215" s="393"/>
      <c r="J215" s="424">
        <f t="shared" si="8"/>
        <v>0</v>
      </c>
      <c r="K215" s="417"/>
      <c r="L215" s="416"/>
      <c r="M215" s="237"/>
      <c r="N215" s="430"/>
      <c r="O215" s="431"/>
      <c r="P215" s="432"/>
      <c r="Q215" s="433"/>
      <c r="R215" s="439">
        <f t="shared" si="10"/>
        <v>0</v>
      </c>
      <c r="S215" s="441"/>
      <c r="T215" s="445">
        <f t="shared" si="9"/>
        <v>0</v>
      </c>
      <c r="U215" s="446">
        <f>J215-O215</f>
        <v>0</v>
      </c>
      <c r="V215" s="450"/>
    </row>
    <row r="216" spans="1:22" s="241" customFormat="1" ht="15" customHeight="1">
      <c r="A216" s="401"/>
      <c r="B216" s="396"/>
      <c r="C216" s="384"/>
      <c r="D216" s="389"/>
      <c r="E216" s="395"/>
      <c r="F216" s="391"/>
      <c r="G216" s="384">
        <v>1</v>
      </c>
      <c r="H216" s="392"/>
      <c r="I216" s="393"/>
      <c r="J216" s="424">
        <f t="shared" si="8"/>
        <v>0</v>
      </c>
      <c r="K216" s="417"/>
      <c r="L216" s="416"/>
      <c r="M216" s="237"/>
      <c r="N216" s="430"/>
      <c r="O216" s="431"/>
      <c r="P216" s="432"/>
      <c r="Q216" s="433"/>
      <c r="R216" s="439">
        <f t="shared" si="10"/>
        <v>0</v>
      </c>
      <c r="S216" s="441"/>
      <c r="T216" s="445">
        <f t="shared" si="9"/>
        <v>0</v>
      </c>
      <c r="U216" s="446">
        <f>J216-O216</f>
        <v>0</v>
      </c>
      <c r="V216" s="450"/>
    </row>
    <row r="217" spans="1:22" s="241" customFormat="1" ht="15" customHeight="1">
      <c r="A217" s="401"/>
      <c r="B217" s="384"/>
      <c r="C217" s="384"/>
      <c r="D217" s="389"/>
      <c r="E217" s="395"/>
      <c r="F217" s="391"/>
      <c r="G217" s="384">
        <v>1</v>
      </c>
      <c r="H217" s="392"/>
      <c r="I217" s="393"/>
      <c r="J217" s="424">
        <f t="shared" si="8"/>
        <v>0</v>
      </c>
      <c r="K217" s="417"/>
      <c r="L217" s="416"/>
      <c r="M217" s="237"/>
      <c r="N217" s="430"/>
      <c r="O217" s="431"/>
      <c r="P217" s="432"/>
      <c r="Q217" s="433"/>
      <c r="R217" s="439">
        <f t="shared" si="10"/>
        <v>0</v>
      </c>
      <c r="S217" s="441"/>
      <c r="T217" s="445">
        <f t="shared" si="9"/>
        <v>0</v>
      </c>
      <c r="U217" s="446">
        <f>J217-O217</f>
        <v>0</v>
      </c>
      <c r="V217" s="450"/>
    </row>
    <row r="218" spans="1:22" s="241" customFormat="1" ht="15" customHeight="1">
      <c r="A218" s="401"/>
      <c r="B218" s="384"/>
      <c r="C218" s="384"/>
      <c r="D218" s="389"/>
      <c r="E218" s="395"/>
      <c r="F218" s="391"/>
      <c r="G218" s="384">
        <v>1</v>
      </c>
      <c r="H218" s="392"/>
      <c r="I218" s="393"/>
      <c r="J218" s="424">
        <f t="shared" si="8"/>
        <v>0</v>
      </c>
      <c r="K218" s="417"/>
      <c r="L218" s="416"/>
      <c r="M218" s="237"/>
      <c r="N218" s="430"/>
      <c r="O218" s="431"/>
      <c r="P218" s="432"/>
      <c r="Q218" s="433"/>
      <c r="R218" s="439">
        <f t="shared" si="10"/>
        <v>0</v>
      </c>
      <c r="S218" s="441"/>
      <c r="T218" s="445">
        <f t="shared" si="9"/>
        <v>0</v>
      </c>
      <c r="U218" s="446">
        <f>J218-O218</f>
        <v>0</v>
      </c>
      <c r="V218" s="450"/>
    </row>
    <row r="219" spans="1:22" s="242" customFormat="1" ht="12.75" customHeight="1">
      <c r="A219" s="404"/>
      <c r="B219" s="397"/>
      <c r="C219" s="403"/>
      <c r="D219" s="405"/>
      <c r="E219" s="406"/>
      <c r="F219" s="398"/>
      <c r="G219" s="403">
        <v>1</v>
      </c>
      <c r="H219" s="407"/>
      <c r="I219" s="408"/>
      <c r="J219" s="424">
        <f t="shared" si="8"/>
        <v>0</v>
      </c>
      <c r="K219" s="418"/>
      <c r="L219" s="419"/>
      <c r="M219" s="238"/>
      <c r="N219" s="430"/>
      <c r="O219" s="431"/>
      <c r="P219" s="432"/>
      <c r="Q219" s="433"/>
      <c r="R219" s="440">
        <f t="shared" si="10"/>
        <v>0</v>
      </c>
      <c r="S219" s="442"/>
      <c r="T219" s="445">
        <f t="shared" si="9"/>
        <v>0</v>
      </c>
      <c r="U219" s="446">
        <f>J219-O219</f>
        <v>0</v>
      </c>
      <c r="V219" s="451"/>
    </row>
    <row r="220" spans="1:22" s="241" customFormat="1" ht="15" customHeight="1">
      <c r="A220" s="399">
        <v>32</v>
      </c>
      <c r="B220" s="379"/>
      <c r="C220" s="380" t="s">
        <v>282</v>
      </c>
      <c r="D220" s="381"/>
      <c r="E220" s="382" t="s">
        <v>278</v>
      </c>
      <c r="F220" s="391"/>
      <c r="G220" s="400">
        <v>1</v>
      </c>
      <c r="H220" s="385"/>
      <c r="I220" s="386"/>
      <c r="J220" s="423">
        <f t="shared" si="8"/>
        <v>0</v>
      </c>
      <c r="K220" s="420"/>
      <c r="L220" s="421"/>
      <c r="M220" s="240"/>
      <c r="N220" s="434"/>
      <c r="O220" s="427"/>
      <c r="P220" s="428"/>
      <c r="Q220" s="429"/>
      <c r="R220" s="439">
        <f t="shared" si="10"/>
        <v>0</v>
      </c>
      <c r="S220" s="441"/>
      <c r="T220" s="443">
        <f t="shared" si="9"/>
        <v>0</v>
      </c>
      <c r="U220" s="444">
        <f>J220-O220</f>
        <v>0</v>
      </c>
      <c r="V220" s="450"/>
    </row>
    <row r="221" spans="1:22" s="241" customFormat="1" ht="15" customHeight="1">
      <c r="A221" s="401"/>
      <c r="B221" s="388"/>
      <c r="C221" s="384" t="s">
        <v>281</v>
      </c>
      <c r="D221" s="389"/>
      <c r="E221" s="395"/>
      <c r="F221" s="391"/>
      <c r="G221" s="384">
        <v>1</v>
      </c>
      <c r="H221" s="392"/>
      <c r="I221" s="393"/>
      <c r="J221" s="424">
        <f t="shared" si="8"/>
        <v>0</v>
      </c>
      <c r="K221" s="417"/>
      <c r="L221" s="416"/>
      <c r="M221" s="237"/>
      <c r="N221" s="430"/>
      <c r="O221" s="431"/>
      <c r="P221" s="432"/>
      <c r="Q221" s="433"/>
      <c r="R221" s="439">
        <f t="shared" si="10"/>
        <v>0</v>
      </c>
      <c r="S221" s="441"/>
      <c r="T221" s="445">
        <f t="shared" si="9"/>
        <v>0</v>
      </c>
      <c r="U221" s="446">
        <f>J221-O221</f>
        <v>0</v>
      </c>
      <c r="V221" s="450"/>
    </row>
    <row r="222" spans="1:22" s="241" customFormat="1" ht="15" customHeight="1">
      <c r="A222" s="402"/>
      <c r="B222" s="388"/>
      <c r="C222" s="384" t="s">
        <v>280</v>
      </c>
      <c r="D222" s="389"/>
      <c r="E222" s="395"/>
      <c r="F222" s="391"/>
      <c r="G222" s="384">
        <v>1</v>
      </c>
      <c r="H222" s="392"/>
      <c r="I222" s="393"/>
      <c r="J222" s="424">
        <f t="shared" si="8"/>
        <v>0</v>
      </c>
      <c r="K222" s="417"/>
      <c r="L222" s="416"/>
      <c r="M222" s="237"/>
      <c r="N222" s="430"/>
      <c r="O222" s="431"/>
      <c r="P222" s="432"/>
      <c r="Q222" s="433"/>
      <c r="R222" s="439">
        <f t="shared" si="10"/>
        <v>0</v>
      </c>
      <c r="S222" s="441"/>
      <c r="T222" s="445">
        <f t="shared" si="9"/>
        <v>0</v>
      </c>
      <c r="U222" s="446">
        <f>J222-O222</f>
        <v>0</v>
      </c>
      <c r="V222" s="450"/>
    </row>
    <row r="223" spans="1:22" s="241" customFormat="1" ht="15" customHeight="1">
      <c r="A223" s="401"/>
      <c r="B223" s="396"/>
      <c r="C223" s="384"/>
      <c r="D223" s="389"/>
      <c r="E223" s="395"/>
      <c r="F223" s="391"/>
      <c r="G223" s="384">
        <v>1</v>
      </c>
      <c r="H223" s="392"/>
      <c r="I223" s="393"/>
      <c r="J223" s="424">
        <f t="shared" si="8"/>
        <v>0</v>
      </c>
      <c r="K223" s="417"/>
      <c r="L223" s="416"/>
      <c r="M223" s="237"/>
      <c r="N223" s="430"/>
      <c r="O223" s="431"/>
      <c r="P223" s="432"/>
      <c r="Q223" s="433"/>
      <c r="R223" s="439">
        <f t="shared" si="10"/>
        <v>0</v>
      </c>
      <c r="S223" s="441"/>
      <c r="T223" s="445">
        <f t="shared" si="9"/>
        <v>0</v>
      </c>
      <c r="U223" s="446">
        <f>J223-O223</f>
        <v>0</v>
      </c>
      <c r="V223" s="450"/>
    </row>
    <row r="224" spans="1:22" s="241" customFormat="1" ht="15" customHeight="1">
      <c r="A224" s="401"/>
      <c r="B224" s="384"/>
      <c r="C224" s="384"/>
      <c r="D224" s="389"/>
      <c r="E224" s="395"/>
      <c r="F224" s="391"/>
      <c r="G224" s="384">
        <v>1</v>
      </c>
      <c r="H224" s="392"/>
      <c r="I224" s="393"/>
      <c r="J224" s="424">
        <f t="shared" si="8"/>
        <v>0</v>
      </c>
      <c r="K224" s="417"/>
      <c r="L224" s="416"/>
      <c r="M224" s="237"/>
      <c r="N224" s="430"/>
      <c r="O224" s="431"/>
      <c r="P224" s="432"/>
      <c r="Q224" s="433"/>
      <c r="R224" s="439">
        <f t="shared" si="10"/>
        <v>0</v>
      </c>
      <c r="S224" s="441"/>
      <c r="T224" s="445">
        <f t="shared" si="9"/>
        <v>0</v>
      </c>
      <c r="U224" s="446">
        <f>J224-O224</f>
        <v>0</v>
      </c>
      <c r="V224" s="450"/>
    </row>
    <row r="225" spans="1:22" s="241" customFormat="1" ht="15" customHeight="1">
      <c r="A225" s="401"/>
      <c r="B225" s="384"/>
      <c r="C225" s="384"/>
      <c r="D225" s="389"/>
      <c r="E225" s="395"/>
      <c r="F225" s="391"/>
      <c r="G225" s="384">
        <v>1</v>
      </c>
      <c r="H225" s="392"/>
      <c r="I225" s="393"/>
      <c r="J225" s="424">
        <f t="shared" si="8"/>
        <v>0</v>
      </c>
      <c r="K225" s="417"/>
      <c r="L225" s="416"/>
      <c r="M225" s="237"/>
      <c r="N225" s="430"/>
      <c r="O225" s="431"/>
      <c r="P225" s="432"/>
      <c r="Q225" s="433"/>
      <c r="R225" s="439">
        <f t="shared" si="10"/>
        <v>0</v>
      </c>
      <c r="S225" s="441"/>
      <c r="T225" s="445">
        <f t="shared" si="9"/>
        <v>0</v>
      </c>
      <c r="U225" s="446">
        <f>J225-O225</f>
        <v>0</v>
      </c>
      <c r="V225" s="450"/>
    </row>
    <row r="226" spans="1:22" s="242" customFormat="1" ht="14.25" customHeight="1">
      <c r="A226" s="404"/>
      <c r="B226" s="397"/>
      <c r="C226" s="403"/>
      <c r="D226" s="405"/>
      <c r="E226" s="406"/>
      <c r="F226" s="398"/>
      <c r="G226" s="403">
        <v>1</v>
      </c>
      <c r="H226" s="407"/>
      <c r="I226" s="408"/>
      <c r="J226" s="424">
        <f t="shared" si="8"/>
        <v>0</v>
      </c>
      <c r="K226" s="418"/>
      <c r="L226" s="419"/>
      <c r="M226" s="238"/>
      <c r="N226" s="430"/>
      <c r="O226" s="431"/>
      <c r="P226" s="432"/>
      <c r="Q226" s="433"/>
      <c r="R226" s="440">
        <f t="shared" si="10"/>
        <v>0</v>
      </c>
      <c r="S226" s="442"/>
      <c r="T226" s="445">
        <f t="shared" si="9"/>
        <v>0</v>
      </c>
      <c r="U226" s="446">
        <f>J226-O226</f>
        <v>0</v>
      </c>
      <c r="V226" s="451"/>
    </row>
    <row r="227" spans="1:22" s="241" customFormat="1" ht="15" customHeight="1">
      <c r="A227" s="399">
        <v>33</v>
      </c>
      <c r="B227" s="379"/>
      <c r="C227" s="380" t="s">
        <v>282</v>
      </c>
      <c r="D227" s="381"/>
      <c r="E227" s="382" t="s">
        <v>278</v>
      </c>
      <c r="F227" s="391"/>
      <c r="G227" s="400">
        <v>1</v>
      </c>
      <c r="H227" s="385"/>
      <c r="I227" s="386"/>
      <c r="J227" s="423">
        <f t="shared" si="8"/>
        <v>0</v>
      </c>
      <c r="K227" s="420"/>
      <c r="L227" s="421"/>
      <c r="M227" s="240"/>
      <c r="N227" s="434"/>
      <c r="O227" s="427"/>
      <c r="P227" s="428"/>
      <c r="Q227" s="429"/>
      <c r="R227" s="439">
        <f t="shared" si="10"/>
        <v>0</v>
      </c>
      <c r="S227" s="441"/>
      <c r="T227" s="443">
        <f t="shared" si="9"/>
        <v>0</v>
      </c>
      <c r="U227" s="444">
        <f>J227-O227</f>
        <v>0</v>
      </c>
      <c r="V227" s="450"/>
    </row>
    <row r="228" spans="1:22" s="241" customFormat="1" ht="15" customHeight="1">
      <c r="A228" s="401"/>
      <c r="B228" s="388"/>
      <c r="C228" s="384" t="s">
        <v>281</v>
      </c>
      <c r="D228" s="389"/>
      <c r="E228" s="395"/>
      <c r="F228" s="391"/>
      <c r="G228" s="384">
        <v>1</v>
      </c>
      <c r="H228" s="392"/>
      <c r="I228" s="393"/>
      <c r="J228" s="424">
        <f t="shared" si="8"/>
        <v>0</v>
      </c>
      <c r="K228" s="417"/>
      <c r="L228" s="416"/>
      <c r="M228" s="237"/>
      <c r="N228" s="430"/>
      <c r="O228" s="431"/>
      <c r="P228" s="432"/>
      <c r="Q228" s="433"/>
      <c r="R228" s="439">
        <f t="shared" si="10"/>
        <v>0</v>
      </c>
      <c r="S228" s="441"/>
      <c r="T228" s="445">
        <f t="shared" si="9"/>
        <v>0</v>
      </c>
      <c r="U228" s="446">
        <f>J228-O228</f>
        <v>0</v>
      </c>
      <c r="V228" s="450"/>
    </row>
    <row r="229" spans="1:22" s="241" customFormat="1" ht="15" customHeight="1">
      <c r="A229" s="402"/>
      <c r="B229" s="388"/>
      <c r="C229" s="384" t="s">
        <v>280</v>
      </c>
      <c r="D229" s="389"/>
      <c r="E229" s="395"/>
      <c r="F229" s="391"/>
      <c r="G229" s="384">
        <v>1</v>
      </c>
      <c r="H229" s="392"/>
      <c r="I229" s="393"/>
      <c r="J229" s="424">
        <f t="shared" si="8"/>
        <v>0</v>
      </c>
      <c r="K229" s="417"/>
      <c r="L229" s="416"/>
      <c r="M229" s="237"/>
      <c r="N229" s="430"/>
      <c r="O229" s="431"/>
      <c r="P229" s="432"/>
      <c r="Q229" s="433"/>
      <c r="R229" s="439">
        <f t="shared" si="10"/>
        <v>0</v>
      </c>
      <c r="S229" s="441"/>
      <c r="T229" s="445">
        <f t="shared" si="9"/>
        <v>0</v>
      </c>
      <c r="U229" s="446">
        <f>J229-O229</f>
        <v>0</v>
      </c>
      <c r="V229" s="450"/>
    </row>
    <row r="230" spans="1:22" s="241" customFormat="1" ht="15" customHeight="1">
      <c r="A230" s="401"/>
      <c r="B230" s="396"/>
      <c r="C230" s="384"/>
      <c r="D230" s="389"/>
      <c r="E230" s="395"/>
      <c r="F230" s="391"/>
      <c r="G230" s="384">
        <v>1</v>
      </c>
      <c r="H230" s="392"/>
      <c r="I230" s="393"/>
      <c r="J230" s="424">
        <f t="shared" si="8"/>
        <v>0</v>
      </c>
      <c r="K230" s="417"/>
      <c r="L230" s="416"/>
      <c r="M230" s="237"/>
      <c r="N230" s="430"/>
      <c r="O230" s="431"/>
      <c r="P230" s="432"/>
      <c r="Q230" s="433"/>
      <c r="R230" s="439">
        <f t="shared" si="10"/>
        <v>0</v>
      </c>
      <c r="S230" s="441"/>
      <c r="T230" s="445">
        <f t="shared" si="9"/>
        <v>0</v>
      </c>
      <c r="U230" s="446">
        <f>J230-O230</f>
        <v>0</v>
      </c>
      <c r="V230" s="450"/>
    </row>
    <row r="231" spans="1:22" s="241" customFormat="1" ht="15.75" customHeight="1">
      <c r="A231" s="401"/>
      <c r="B231" s="384"/>
      <c r="C231" s="384"/>
      <c r="D231" s="389"/>
      <c r="E231" s="395"/>
      <c r="F231" s="391"/>
      <c r="G231" s="384">
        <v>1</v>
      </c>
      <c r="H231" s="392"/>
      <c r="I231" s="393"/>
      <c r="J231" s="424">
        <f t="shared" si="8"/>
        <v>0</v>
      </c>
      <c r="K231" s="417"/>
      <c r="L231" s="416"/>
      <c r="M231" s="237"/>
      <c r="N231" s="430"/>
      <c r="O231" s="431"/>
      <c r="P231" s="432"/>
      <c r="Q231" s="433"/>
      <c r="R231" s="439">
        <f t="shared" si="10"/>
        <v>0</v>
      </c>
      <c r="S231" s="441"/>
      <c r="T231" s="445">
        <f t="shared" si="9"/>
        <v>0</v>
      </c>
      <c r="U231" s="446">
        <f>J231-O231</f>
        <v>0</v>
      </c>
      <c r="V231" s="450"/>
    </row>
    <row r="232" spans="1:22" s="241" customFormat="1" ht="15" customHeight="1">
      <c r="A232" s="401"/>
      <c r="B232" s="384"/>
      <c r="C232" s="384"/>
      <c r="D232" s="389"/>
      <c r="E232" s="395"/>
      <c r="F232" s="391"/>
      <c r="G232" s="384">
        <v>1</v>
      </c>
      <c r="H232" s="392"/>
      <c r="I232" s="393"/>
      <c r="J232" s="424">
        <f t="shared" si="8"/>
        <v>0</v>
      </c>
      <c r="K232" s="417"/>
      <c r="L232" s="416"/>
      <c r="M232" s="237"/>
      <c r="N232" s="430"/>
      <c r="O232" s="431"/>
      <c r="P232" s="432"/>
      <c r="Q232" s="433"/>
      <c r="R232" s="439">
        <f t="shared" si="10"/>
        <v>0</v>
      </c>
      <c r="S232" s="441"/>
      <c r="T232" s="445">
        <f t="shared" si="9"/>
        <v>0</v>
      </c>
      <c r="U232" s="446">
        <f>J232-O232</f>
        <v>0</v>
      </c>
      <c r="V232" s="450"/>
    </row>
    <row r="233" spans="1:22" s="242" customFormat="1" ht="17.25" customHeight="1">
      <c r="A233" s="404"/>
      <c r="B233" s="397"/>
      <c r="C233" s="403"/>
      <c r="D233" s="405"/>
      <c r="E233" s="406"/>
      <c r="F233" s="398"/>
      <c r="G233" s="403">
        <v>1</v>
      </c>
      <c r="H233" s="407"/>
      <c r="I233" s="408"/>
      <c r="J233" s="425">
        <f t="shared" si="8"/>
        <v>0</v>
      </c>
      <c r="K233" s="418"/>
      <c r="L233" s="419"/>
      <c r="M233" s="238"/>
      <c r="N233" s="430"/>
      <c r="O233" s="431"/>
      <c r="P233" s="432"/>
      <c r="Q233" s="433"/>
      <c r="R233" s="440">
        <f t="shared" si="10"/>
        <v>0</v>
      </c>
      <c r="S233" s="442"/>
      <c r="T233" s="445">
        <f t="shared" si="9"/>
        <v>0</v>
      </c>
      <c r="U233" s="446">
        <f>J233-O233</f>
        <v>0</v>
      </c>
      <c r="V233" s="451"/>
    </row>
    <row r="234" spans="1:22" s="241" customFormat="1" ht="15" customHeight="1">
      <c r="A234" s="399">
        <v>34</v>
      </c>
      <c r="B234" s="379"/>
      <c r="C234" s="380" t="s">
        <v>282</v>
      </c>
      <c r="D234" s="381"/>
      <c r="E234" s="382" t="s">
        <v>278</v>
      </c>
      <c r="F234" s="391"/>
      <c r="G234" s="400">
        <v>1</v>
      </c>
      <c r="H234" s="385"/>
      <c r="I234" s="386"/>
      <c r="J234" s="423">
        <f t="shared" si="8"/>
        <v>0</v>
      </c>
      <c r="K234" s="420"/>
      <c r="L234" s="421"/>
      <c r="M234" s="240"/>
      <c r="N234" s="434"/>
      <c r="O234" s="427"/>
      <c r="P234" s="428"/>
      <c r="Q234" s="429"/>
      <c r="R234" s="439">
        <f t="shared" si="10"/>
        <v>0</v>
      </c>
      <c r="S234" s="441"/>
      <c r="T234" s="443">
        <f t="shared" si="9"/>
        <v>0</v>
      </c>
      <c r="U234" s="444">
        <f>J234-O234</f>
        <v>0</v>
      </c>
      <c r="V234" s="450"/>
    </row>
    <row r="235" spans="1:22" s="241" customFormat="1" ht="15" customHeight="1">
      <c r="A235" s="401"/>
      <c r="B235" s="388"/>
      <c r="C235" s="384" t="s">
        <v>281</v>
      </c>
      <c r="D235" s="389"/>
      <c r="E235" s="395"/>
      <c r="F235" s="391"/>
      <c r="G235" s="384">
        <v>1</v>
      </c>
      <c r="H235" s="392"/>
      <c r="I235" s="393"/>
      <c r="J235" s="424">
        <f t="shared" si="8"/>
        <v>0</v>
      </c>
      <c r="K235" s="417"/>
      <c r="L235" s="416"/>
      <c r="M235" s="237"/>
      <c r="N235" s="430"/>
      <c r="O235" s="431"/>
      <c r="P235" s="432"/>
      <c r="Q235" s="433"/>
      <c r="R235" s="439">
        <f t="shared" si="10"/>
        <v>0</v>
      </c>
      <c r="S235" s="441"/>
      <c r="T235" s="445">
        <f t="shared" si="9"/>
        <v>0</v>
      </c>
      <c r="U235" s="446">
        <f>J235-O235</f>
        <v>0</v>
      </c>
      <c r="V235" s="450"/>
    </row>
    <row r="236" spans="1:22" s="241" customFormat="1" ht="15" customHeight="1">
      <c r="A236" s="402"/>
      <c r="B236" s="388"/>
      <c r="C236" s="384" t="s">
        <v>280</v>
      </c>
      <c r="D236" s="389"/>
      <c r="E236" s="395"/>
      <c r="F236" s="391"/>
      <c r="G236" s="384">
        <v>1</v>
      </c>
      <c r="H236" s="392"/>
      <c r="I236" s="393"/>
      <c r="J236" s="424">
        <f t="shared" si="8"/>
        <v>0</v>
      </c>
      <c r="K236" s="417"/>
      <c r="L236" s="416"/>
      <c r="M236" s="237"/>
      <c r="N236" s="430"/>
      <c r="O236" s="431"/>
      <c r="P236" s="432"/>
      <c r="Q236" s="433"/>
      <c r="R236" s="439">
        <f t="shared" si="10"/>
        <v>0</v>
      </c>
      <c r="S236" s="441"/>
      <c r="T236" s="445">
        <f t="shared" si="9"/>
        <v>0</v>
      </c>
      <c r="U236" s="446">
        <f>J236-O236</f>
        <v>0</v>
      </c>
      <c r="V236" s="450"/>
    </row>
    <row r="237" spans="1:22" s="241" customFormat="1" ht="16.5" customHeight="1">
      <c r="A237" s="401"/>
      <c r="B237" s="396"/>
      <c r="C237" s="384"/>
      <c r="D237" s="389"/>
      <c r="E237" s="395"/>
      <c r="F237" s="391"/>
      <c r="G237" s="384">
        <v>1</v>
      </c>
      <c r="H237" s="392"/>
      <c r="I237" s="393"/>
      <c r="J237" s="424">
        <f t="shared" si="8"/>
        <v>0</v>
      </c>
      <c r="K237" s="417"/>
      <c r="L237" s="416"/>
      <c r="M237" s="237"/>
      <c r="N237" s="430"/>
      <c r="O237" s="431"/>
      <c r="P237" s="432"/>
      <c r="Q237" s="433"/>
      <c r="R237" s="439">
        <f t="shared" si="10"/>
        <v>0</v>
      </c>
      <c r="S237" s="441"/>
      <c r="T237" s="445">
        <f t="shared" si="9"/>
        <v>0</v>
      </c>
      <c r="U237" s="446">
        <f>J237-O237</f>
        <v>0</v>
      </c>
      <c r="V237" s="450"/>
    </row>
    <row r="238" spans="1:22" s="241" customFormat="1" ht="15.75" customHeight="1">
      <c r="A238" s="401"/>
      <c r="B238" s="384"/>
      <c r="C238" s="384"/>
      <c r="D238" s="389"/>
      <c r="E238" s="395"/>
      <c r="F238" s="391"/>
      <c r="G238" s="384">
        <v>1</v>
      </c>
      <c r="H238" s="392"/>
      <c r="I238" s="393"/>
      <c r="J238" s="424">
        <f t="shared" si="8"/>
        <v>0</v>
      </c>
      <c r="K238" s="417"/>
      <c r="L238" s="416"/>
      <c r="M238" s="237"/>
      <c r="N238" s="430"/>
      <c r="O238" s="431"/>
      <c r="P238" s="432"/>
      <c r="Q238" s="433"/>
      <c r="R238" s="439">
        <f t="shared" si="10"/>
        <v>0</v>
      </c>
      <c r="S238" s="441"/>
      <c r="T238" s="445">
        <f t="shared" si="9"/>
        <v>0</v>
      </c>
      <c r="U238" s="446">
        <f>J238-O238</f>
        <v>0</v>
      </c>
      <c r="V238" s="450"/>
    </row>
    <row r="239" spans="1:22" s="241" customFormat="1" ht="15.75" customHeight="1">
      <c r="A239" s="401"/>
      <c r="B239" s="384"/>
      <c r="C239" s="384"/>
      <c r="D239" s="389"/>
      <c r="E239" s="395"/>
      <c r="F239" s="391"/>
      <c r="G239" s="384">
        <v>1</v>
      </c>
      <c r="H239" s="392"/>
      <c r="I239" s="393"/>
      <c r="J239" s="424">
        <f t="shared" si="8"/>
        <v>0</v>
      </c>
      <c r="K239" s="417"/>
      <c r="L239" s="416"/>
      <c r="M239" s="237"/>
      <c r="N239" s="430"/>
      <c r="O239" s="431"/>
      <c r="P239" s="432"/>
      <c r="Q239" s="433"/>
      <c r="R239" s="439">
        <f t="shared" si="10"/>
        <v>0</v>
      </c>
      <c r="S239" s="441"/>
      <c r="T239" s="445">
        <f t="shared" si="9"/>
        <v>0</v>
      </c>
      <c r="U239" s="446">
        <f>J239-O239</f>
        <v>0</v>
      </c>
      <c r="V239" s="450"/>
    </row>
    <row r="240" spans="1:22" s="242" customFormat="1" ht="17.25" customHeight="1">
      <c r="A240" s="404"/>
      <c r="B240" s="397"/>
      <c r="C240" s="403"/>
      <c r="D240" s="405"/>
      <c r="E240" s="406"/>
      <c r="F240" s="398"/>
      <c r="G240" s="403">
        <v>1</v>
      </c>
      <c r="H240" s="407"/>
      <c r="I240" s="408"/>
      <c r="J240" s="425">
        <f t="shared" si="8"/>
        <v>0</v>
      </c>
      <c r="K240" s="418"/>
      <c r="L240" s="419"/>
      <c r="M240" s="238"/>
      <c r="N240" s="430"/>
      <c r="O240" s="431"/>
      <c r="P240" s="432"/>
      <c r="Q240" s="433"/>
      <c r="R240" s="440">
        <f t="shared" si="10"/>
        <v>0</v>
      </c>
      <c r="S240" s="442"/>
      <c r="T240" s="445">
        <f t="shared" si="9"/>
        <v>0</v>
      </c>
      <c r="U240" s="446">
        <f>J240-O240</f>
        <v>0</v>
      </c>
      <c r="V240" s="451"/>
    </row>
    <row r="241" spans="1:22" ht="15" customHeight="1">
      <c r="A241" s="399">
        <v>35</v>
      </c>
      <c r="B241" s="379"/>
      <c r="C241" s="380" t="s">
        <v>282</v>
      </c>
      <c r="D241" s="381"/>
      <c r="E241" s="382" t="s">
        <v>278</v>
      </c>
      <c r="F241" s="383"/>
      <c r="G241" s="384">
        <v>1</v>
      </c>
      <c r="H241" s="385"/>
      <c r="I241" s="386"/>
      <c r="J241" s="423">
        <f t="shared" si="8"/>
        <v>0</v>
      </c>
      <c r="K241" s="413"/>
      <c r="L241" s="421"/>
      <c r="M241" s="240"/>
      <c r="N241" s="434"/>
      <c r="O241" s="427"/>
      <c r="P241" s="428"/>
      <c r="Q241" s="429"/>
      <c r="R241" s="439">
        <f t="shared" si="10"/>
        <v>0</v>
      </c>
      <c r="S241" s="441"/>
      <c r="T241" s="443">
        <f t="shared" si="9"/>
        <v>0</v>
      </c>
      <c r="U241" s="444">
        <f>J241-O241</f>
        <v>0</v>
      </c>
      <c r="V241" s="452"/>
    </row>
    <row r="242" spans="1:22" ht="15" customHeight="1">
      <c r="A242" s="401"/>
      <c r="B242" s="388"/>
      <c r="C242" s="384" t="s">
        <v>281</v>
      </c>
      <c r="D242" s="389"/>
      <c r="E242" s="395"/>
      <c r="F242" s="391"/>
      <c r="G242" s="384">
        <v>1</v>
      </c>
      <c r="H242" s="392"/>
      <c r="I242" s="393"/>
      <c r="J242" s="424">
        <f t="shared" si="8"/>
        <v>0</v>
      </c>
      <c r="K242" s="417"/>
      <c r="L242" s="416"/>
      <c r="M242" s="237"/>
      <c r="N242" s="430"/>
      <c r="O242" s="431"/>
      <c r="P242" s="432"/>
      <c r="Q242" s="433"/>
      <c r="R242" s="439">
        <f t="shared" si="10"/>
        <v>0</v>
      </c>
      <c r="S242" s="441"/>
      <c r="T242" s="445">
        <f t="shared" si="9"/>
        <v>0</v>
      </c>
      <c r="U242" s="446">
        <f>J242-O242</f>
        <v>0</v>
      </c>
      <c r="V242" s="450"/>
    </row>
    <row r="243" spans="1:22" ht="15" customHeight="1">
      <c r="A243" s="402"/>
      <c r="B243" s="388"/>
      <c r="C243" s="384" t="s">
        <v>280</v>
      </c>
      <c r="D243" s="389"/>
      <c r="E243" s="395"/>
      <c r="F243" s="391"/>
      <c r="G243" s="384">
        <v>1</v>
      </c>
      <c r="H243" s="392"/>
      <c r="I243" s="393"/>
      <c r="J243" s="424">
        <f t="shared" si="8"/>
        <v>0</v>
      </c>
      <c r="K243" s="417"/>
      <c r="L243" s="416"/>
      <c r="M243" s="237"/>
      <c r="N243" s="430"/>
      <c r="O243" s="431"/>
      <c r="P243" s="432"/>
      <c r="Q243" s="433"/>
      <c r="R243" s="439">
        <f t="shared" si="10"/>
        <v>0</v>
      </c>
      <c r="S243" s="441"/>
      <c r="T243" s="445">
        <f t="shared" si="9"/>
        <v>0</v>
      </c>
      <c r="U243" s="446">
        <f>J243-O243</f>
        <v>0</v>
      </c>
      <c r="V243" s="450"/>
    </row>
    <row r="244" spans="1:22" ht="15" customHeight="1">
      <c r="A244" s="401"/>
      <c r="B244" s="396"/>
      <c r="C244" s="384"/>
      <c r="D244" s="389"/>
      <c r="E244" s="395"/>
      <c r="F244" s="391"/>
      <c r="G244" s="384">
        <v>1</v>
      </c>
      <c r="H244" s="392"/>
      <c r="I244" s="393"/>
      <c r="J244" s="424">
        <f t="shared" si="8"/>
        <v>0</v>
      </c>
      <c r="K244" s="417"/>
      <c r="L244" s="416"/>
      <c r="M244" s="237"/>
      <c r="N244" s="430"/>
      <c r="O244" s="431"/>
      <c r="P244" s="432"/>
      <c r="Q244" s="433"/>
      <c r="R244" s="439">
        <f t="shared" si="10"/>
        <v>0</v>
      </c>
      <c r="S244" s="441"/>
      <c r="T244" s="445">
        <f t="shared" si="9"/>
        <v>0</v>
      </c>
      <c r="U244" s="446">
        <f>J244-O244</f>
        <v>0</v>
      </c>
      <c r="V244" s="450"/>
    </row>
    <row r="245" spans="1:22" ht="15" customHeight="1">
      <c r="A245" s="401"/>
      <c r="B245" s="384"/>
      <c r="C245" s="384"/>
      <c r="D245" s="389"/>
      <c r="E245" s="395"/>
      <c r="F245" s="391"/>
      <c r="G245" s="384">
        <v>1</v>
      </c>
      <c r="H245" s="392"/>
      <c r="I245" s="393"/>
      <c r="J245" s="424">
        <f t="shared" si="8"/>
        <v>0</v>
      </c>
      <c r="K245" s="417"/>
      <c r="L245" s="416"/>
      <c r="M245" s="237"/>
      <c r="N245" s="430"/>
      <c r="O245" s="431"/>
      <c r="P245" s="432"/>
      <c r="Q245" s="433"/>
      <c r="R245" s="439">
        <f t="shared" si="10"/>
        <v>0</v>
      </c>
      <c r="S245" s="441"/>
      <c r="T245" s="445">
        <f t="shared" si="9"/>
        <v>0</v>
      </c>
      <c r="U245" s="446">
        <f>J245-O245</f>
        <v>0</v>
      </c>
      <c r="V245" s="450"/>
    </row>
    <row r="246" spans="1:22" ht="15" customHeight="1">
      <c r="A246" s="401"/>
      <c r="B246" s="384"/>
      <c r="C246" s="384"/>
      <c r="D246" s="389"/>
      <c r="E246" s="395"/>
      <c r="F246" s="391"/>
      <c r="G246" s="384">
        <v>1</v>
      </c>
      <c r="H246" s="392"/>
      <c r="I246" s="393"/>
      <c r="J246" s="424">
        <f t="shared" si="8"/>
        <v>0</v>
      </c>
      <c r="K246" s="417"/>
      <c r="L246" s="416"/>
      <c r="M246" s="237"/>
      <c r="N246" s="430"/>
      <c r="O246" s="431"/>
      <c r="P246" s="432"/>
      <c r="Q246" s="433"/>
      <c r="R246" s="439">
        <f t="shared" si="10"/>
        <v>0</v>
      </c>
      <c r="S246" s="441"/>
      <c r="T246" s="445">
        <f t="shared" si="9"/>
        <v>0</v>
      </c>
      <c r="U246" s="446">
        <f>J246-O246</f>
        <v>0</v>
      </c>
      <c r="V246" s="450"/>
    </row>
    <row r="247" spans="1:22" ht="13.5" customHeight="1">
      <c r="A247" s="401"/>
      <c r="B247" s="410"/>
      <c r="C247" s="384"/>
      <c r="D247" s="389"/>
      <c r="E247" s="395"/>
      <c r="F247" s="391"/>
      <c r="G247" s="384">
        <v>1</v>
      </c>
      <c r="H247" s="392"/>
      <c r="I247" s="393"/>
      <c r="J247" s="424">
        <f t="shared" si="8"/>
        <v>0</v>
      </c>
      <c r="K247" s="417"/>
      <c r="L247" s="416"/>
      <c r="M247" s="237"/>
      <c r="N247" s="430"/>
      <c r="O247" s="431"/>
      <c r="P247" s="432"/>
      <c r="Q247" s="433"/>
      <c r="R247" s="440">
        <f t="shared" si="10"/>
        <v>0</v>
      </c>
      <c r="S247" s="442"/>
      <c r="T247" s="445">
        <f t="shared" si="9"/>
        <v>0</v>
      </c>
      <c r="U247" s="446">
        <f>J247-O247</f>
        <v>0</v>
      </c>
      <c r="V247" s="450"/>
    </row>
    <row r="248" spans="1:22" s="366" customFormat="1" ht="15" customHeight="1">
      <c r="A248" s="399">
        <v>36</v>
      </c>
      <c r="B248" s="379"/>
      <c r="C248" s="380" t="s">
        <v>282</v>
      </c>
      <c r="D248" s="381"/>
      <c r="E248" s="382" t="s">
        <v>278</v>
      </c>
      <c r="F248" s="383"/>
      <c r="G248" s="400">
        <v>1</v>
      </c>
      <c r="H248" s="385"/>
      <c r="I248" s="386"/>
      <c r="J248" s="423">
        <f aca="true" t="shared" si="11" ref="J248:J261">F248/G248</f>
        <v>0</v>
      </c>
      <c r="K248" s="413"/>
      <c r="L248" s="421"/>
      <c r="M248" s="240"/>
      <c r="N248" s="434"/>
      <c r="O248" s="427"/>
      <c r="P248" s="428"/>
      <c r="Q248" s="429"/>
      <c r="R248" s="439">
        <f aca="true" t="shared" si="12" ref="R248:R311">P248*O248</f>
        <v>0</v>
      </c>
      <c r="S248" s="441"/>
      <c r="T248" s="443">
        <f t="shared" si="9"/>
        <v>0</v>
      </c>
      <c r="U248" s="444">
        <f>J248-O248</f>
        <v>0</v>
      </c>
      <c r="V248" s="452"/>
    </row>
    <row r="249" spans="1:22" ht="15" customHeight="1">
      <c r="A249" s="401"/>
      <c r="B249" s="388"/>
      <c r="C249" s="384" t="s">
        <v>281</v>
      </c>
      <c r="D249" s="389"/>
      <c r="E249" s="395"/>
      <c r="F249" s="391"/>
      <c r="G249" s="384">
        <v>1</v>
      </c>
      <c r="H249" s="392"/>
      <c r="I249" s="393"/>
      <c r="J249" s="424">
        <f t="shared" si="11"/>
        <v>0</v>
      </c>
      <c r="K249" s="417"/>
      <c r="L249" s="416"/>
      <c r="M249" s="237"/>
      <c r="N249" s="430"/>
      <c r="O249" s="431"/>
      <c r="P249" s="432"/>
      <c r="Q249" s="433"/>
      <c r="R249" s="439">
        <f t="shared" si="12"/>
        <v>0</v>
      </c>
      <c r="S249" s="441"/>
      <c r="T249" s="445">
        <f t="shared" si="9"/>
        <v>0</v>
      </c>
      <c r="U249" s="446">
        <f>J249-O249</f>
        <v>0</v>
      </c>
      <c r="V249" s="450"/>
    </row>
    <row r="250" spans="1:22" ht="15" customHeight="1">
      <c r="A250" s="402"/>
      <c r="B250" s="388"/>
      <c r="C250" s="384" t="s">
        <v>280</v>
      </c>
      <c r="D250" s="389"/>
      <c r="E250" s="395"/>
      <c r="F250" s="391"/>
      <c r="G250" s="384">
        <v>1</v>
      </c>
      <c r="H250" s="392"/>
      <c r="I250" s="393"/>
      <c r="J250" s="424">
        <f t="shared" si="11"/>
        <v>0</v>
      </c>
      <c r="K250" s="417"/>
      <c r="L250" s="416"/>
      <c r="M250" s="237"/>
      <c r="N250" s="430"/>
      <c r="O250" s="431"/>
      <c r="P250" s="432"/>
      <c r="Q250" s="433"/>
      <c r="R250" s="439">
        <f t="shared" si="12"/>
        <v>0</v>
      </c>
      <c r="S250" s="441"/>
      <c r="T250" s="445">
        <f t="shared" si="9"/>
        <v>0</v>
      </c>
      <c r="U250" s="446">
        <f>J250-O250</f>
        <v>0</v>
      </c>
      <c r="V250" s="450"/>
    </row>
    <row r="251" spans="1:22" ht="15" customHeight="1">
      <c r="A251" s="401"/>
      <c r="B251" s="396"/>
      <c r="C251" s="384"/>
      <c r="D251" s="389"/>
      <c r="E251" s="395"/>
      <c r="F251" s="391"/>
      <c r="G251" s="384">
        <v>1</v>
      </c>
      <c r="H251" s="392"/>
      <c r="I251" s="393"/>
      <c r="J251" s="424">
        <f t="shared" si="11"/>
        <v>0</v>
      </c>
      <c r="K251" s="417"/>
      <c r="L251" s="416"/>
      <c r="M251" s="237"/>
      <c r="N251" s="430"/>
      <c r="O251" s="431"/>
      <c r="P251" s="432"/>
      <c r="Q251" s="433"/>
      <c r="R251" s="439">
        <f t="shared" si="12"/>
        <v>0</v>
      </c>
      <c r="S251" s="441"/>
      <c r="T251" s="445">
        <f t="shared" si="9"/>
        <v>0</v>
      </c>
      <c r="U251" s="446">
        <f>J251-O251</f>
        <v>0</v>
      </c>
      <c r="V251" s="450"/>
    </row>
    <row r="252" spans="1:22" ht="13.5" customHeight="1">
      <c r="A252" s="401"/>
      <c r="B252" s="384"/>
      <c r="C252" s="384"/>
      <c r="D252" s="389"/>
      <c r="E252" s="395"/>
      <c r="F252" s="391"/>
      <c r="G252" s="384">
        <v>1</v>
      </c>
      <c r="H252" s="392"/>
      <c r="I252" s="393"/>
      <c r="J252" s="424">
        <f t="shared" si="11"/>
        <v>0</v>
      </c>
      <c r="K252" s="417"/>
      <c r="L252" s="416"/>
      <c r="M252" s="237"/>
      <c r="N252" s="430"/>
      <c r="O252" s="431"/>
      <c r="P252" s="432"/>
      <c r="Q252" s="433"/>
      <c r="R252" s="439">
        <f t="shared" si="12"/>
        <v>0</v>
      </c>
      <c r="S252" s="441"/>
      <c r="T252" s="445">
        <f t="shared" si="9"/>
        <v>0</v>
      </c>
      <c r="U252" s="446">
        <f>J252-O252</f>
        <v>0</v>
      </c>
      <c r="V252" s="450"/>
    </row>
    <row r="253" spans="1:22" ht="15" customHeight="1">
      <c r="A253" s="401"/>
      <c r="B253" s="384"/>
      <c r="C253" s="384"/>
      <c r="D253" s="389"/>
      <c r="E253" s="395"/>
      <c r="F253" s="391"/>
      <c r="G253" s="384">
        <v>1</v>
      </c>
      <c r="H253" s="392"/>
      <c r="I253" s="393"/>
      <c r="J253" s="424">
        <f t="shared" si="11"/>
        <v>0</v>
      </c>
      <c r="K253" s="417"/>
      <c r="L253" s="416"/>
      <c r="M253" s="240"/>
      <c r="N253" s="430"/>
      <c r="O253" s="431"/>
      <c r="P253" s="432"/>
      <c r="Q253" s="433"/>
      <c r="R253" s="439">
        <f t="shared" si="12"/>
        <v>0</v>
      </c>
      <c r="S253" s="441"/>
      <c r="T253" s="445">
        <f t="shared" si="9"/>
        <v>0</v>
      </c>
      <c r="U253" s="446">
        <f>J253-O253</f>
        <v>0</v>
      </c>
      <c r="V253" s="450"/>
    </row>
    <row r="254" spans="1:22" ht="15" customHeight="1">
      <c r="A254" s="401"/>
      <c r="B254" s="410"/>
      <c r="C254" s="384"/>
      <c r="D254" s="389"/>
      <c r="E254" s="395"/>
      <c r="F254" s="391"/>
      <c r="G254" s="384">
        <v>1</v>
      </c>
      <c r="H254" s="392"/>
      <c r="I254" s="393"/>
      <c r="J254" s="424">
        <f t="shared" si="11"/>
        <v>0</v>
      </c>
      <c r="K254" s="417"/>
      <c r="L254" s="416"/>
      <c r="M254" s="237"/>
      <c r="N254" s="430"/>
      <c r="O254" s="431"/>
      <c r="P254" s="432"/>
      <c r="Q254" s="433"/>
      <c r="R254" s="440">
        <f t="shared" si="12"/>
        <v>0</v>
      </c>
      <c r="S254" s="442"/>
      <c r="T254" s="445">
        <f t="shared" si="9"/>
        <v>0</v>
      </c>
      <c r="U254" s="446">
        <f>J254-O254</f>
        <v>0</v>
      </c>
      <c r="V254" s="450"/>
    </row>
    <row r="255" spans="1:22" ht="15" customHeight="1">
      <c r="A255" s="399">
        <v>37</v>
      </c>
      <c r="B255" s="379"/>
      <c r="C255" s="380" t="s">
        <v>282</v>
      </c>
      <c r="D255" s="381"/>
      <c r="E255" s="382" t="s">
        <v>278</v>
      </c>
      <c r="F255" s="383"/>
      <c r="G255" s="400">
        <v>1</v>
      </c>
      <c r="H255" s="385"/>
      <c r="I255" s="386"/>
      <c r="J255" s="423">
        <f t="shared" si="11"/>
        <v>0</v>
      </c>
      <c r="K255" s="413"/>
      <c r="L255" s="421"/>
      <c r="M255" s="237"/>
      <c r="N255" s="434"/>
      <c r="O255" s="427"/>
      <c r="P255" s="428"/>
      <c r="Q255" s="429"/>
      <c r="R255" s="439">
        <f t="shared" si="12"/>
        <v>0</v>
      </c>
      <c r="S255" s="441"/>
      <c r="T255" s="443">
        <f t="shared" si="9"/>
        <v>0</v>
      </c>
      <c r="U255" s="444">
        <f>J255-O255</f>
        <v>0</v>
      </c>
      <c r="V255" s="452"/>
    </row>
    <row r="256" spans="1:22" ht="15" customHeight="1">
      <c r="A256" s="401"/>
      <c r="B256" s="388"/>
      <c r="C256" s="384" t="s">
        <v>281</v>
      </c>
      <c r="D256" s="389"/>
      <c r="E256" s="395"/>
      <c r="F256" s="391"/>
      <c r="G256" s="384">
        <v>1</v>
      </c>
      <c r="H256" s="392"/>
      <c r="I256" s="393"/>
      <c r="J256" s="424">
        <f t="shared" si="11"/>
        <v>0</v>
      </c>
      <c r="K256" s="417"/>
      <c r="L256" s="416"/>
      <c r="M256" s="237"/>
      <c r="N256" s="430"/>
      <c r="O256" s="431"/>
      <c r="P256" s="432"/>
      <c r="Q256" s="433"/>
      <c r="R256" s="439">
        <f t="shared" si="12"/>
        <v>0</v>
      </c>
      <c r="S256" s="441"/>
      <c r="T256" s="445">
        <f t="shared" si="9"/>
        <v>0</v>
      </c>
      <c r="U256" s="446">
        <f>J256-O256</f>
        <v>0</v>
      </c>
      <c r="V256" s="450"/>
    </row>
    <row r="257" spans="1:22" ht="13.5" customHeight="1">
      <c r="A257" s="402"/>
      <c r="B257" s="388"/>
      <c r="C257" s="384" t="s">
        <v>280</v>
      </c>
      <c r="D257" s="389"/>
      <c r="E257" s="395"/>
      <c r="F257" s="391"/>
      <c r="G257" s="384">
        <v>1</v>
      </c>
      <c r="H257" s="392"/>
      <c r="I257" s="393"/>
      <c r="J257" s="424">
        <f t="shared" si="11"/>
        <v>0</v>
      </c>
      <c r="K257" s="417"/>
      <c r="L257" s="416"/>
      <c r="M257" s="237"/>
      <c r="N257" s="430"/>
      <c r="O257" s="431"/>
      <c r="P257" s="432"/>
      <c r="Q257" s="433"/>
      <c r="R257" s="439">
        <f t="shared" si="12"/>
        <v>0</v>
      </c>
      <c r="S257" s="441"/>
      <c r="T257" s="445">
        <f t="shared" si="9"/>
        <v>0</v>
      </c>
      <c r="U257" s="446">
        <f>J257-O257</f>
        <v>0</v>
      </c>
      <c r="V257" s="450"/>
    </row>
    <row r="258" spans="1:22" ht="15" customHeight="1">
      <c r="A258" s="401"/>
      <c r="B258" s="396"/>
      <c r="C258" s="384"/>
      <c r="D258" s="389"/>
      <c r="E258" s="395"/>
      <c r="F258" s="391"/>
      <c r="G258" s="384">
        <v>1</v>
      </c>
      <c r="H258" s="392"/>
      <c r="I258" s="393"/>
      <c r="J258" s="424">
        <f t="shared" si="11"/>
        <v>0</v>
      </c>
      <c r="K258" s="417"/>
      <c r="L258" s="416"/>
      <c r="M258" s="240"/>
      <c r="N258" s="430"/>
      <c r="O258" s="431"/>
      <c r="P258" s="432"/>
      <c r="Q258" s="433"/>
      <c r="R258" s="439">
        <f t="shared" si="12"/>
        <v>0</v>
      </c>
      <c r="S258" s="441"/>
      <c r="T258" s="445">
        <f t="shared" si="9"/>
        <v>0</v>
      </c>
      <c r="U258" s="446">
        <f>J258-O258</f>
        <v>0</v>
      </c>
      <c r="V258" s="450"/>
    </row>
    <row r="259" spans="1:22" ht="15" customHeight="1">
      <c r="A259" s="401"/>
      <c r="B259" s="384"/>
      <c r="C259" s="384"/>
      <c r="D259" s="389"/>
      <c r="E259" s="395"/>
      <c r="F259" s="391"/>
      <c r="G259" s="384">
        <v>1</v>
      </c>
      <c r="H259" s="392"/>
      <c r="I259" s="393"/>
      <c r="J259" s="424">
        <f t="shared" si="11"/>
        <v>0</v>
      </c>
      <c r="K259" s="417"/>
      <c r="L259" s="416"/>
      <c r="M259" s="237"/>
      <c r="N259" s="430"/>
      <c r="O259" s="431"/>
      <c r="P259" s="432"/>
      <c r="Q259" s="433"/>
      <c r="R259" s="439">
        <f t="shared" si="12"/>
        <v>0</v>
      </c>
      <c r="S259" s="441"/>
      <c r="T259" s="445">
        <f aca="true" t="shared" si="13" ref="T259:T322">R259*S259</f>
        <v>0</v>
      </c>
      <c r="U259" s="446">
        <f>J259-O259</f>
        <v>0</v>
      </c>
      <c r="V259" s="450"/>
    </row>
    <row r="260" spans="1:22" ht="15" customHeight="1">
      <c r="A260" s="401"/>
      <c r="B260" s="384"/>
      <c r="C260" s="384"/>
      <c r="D260" s="389"/>
      <c r="E260" s="395"/>
      <c r="F260" s="391"/>
      <c r="G260" s="384">
        <v>1</v>
      </c>
      <c r="H260" s="392"/>
      <c r="I260" s="393"/>
      <c r="J260" s="424">
        <f t="shared" si="11"/>
        <v>0</v>
      </c>
      <c r="K260" s="417"/>
      <c r="L260" s="416"/>
      <c r="M260" s="237"/>
      <c r="N260" s="430"/>
      <c r="O260" s="431"/>
      <c r="P260" s="432"/>
      <c r="Q260" s="433"/>
      <c r="R260" s="439">
        <f t="shared" si="12"/>
        <v>0</v>
      </c>
      <c r="S260" s="441"/>
      <c r="T260" s="445">
        <f t="shared" si="13"/>
        <v>0</v>
      </c>
      <c r="U260" s="446">
        <f>J260-O260</f>
        <v>0</v>
      </c>
      <c r="V260" s="450"/>
    </row>
    <row r="261" spans="1:22" ht="15" customHeight="1">
      <c r="A261" s="404"/>
      <c r="B261" s="397"/>
      <c r="C261" s="403"/>
      <c r="D261" s="405"/>
      <c r="E261" s="406"/>
      <c r="F261" s="398"/>
      <c r="G261" s="403">
        <v>1</v>
      </c>
      <c r="H261" s="407"/>
      <c r="I261" s="408"/>
      <c r="J261" s="425">
        <f t="shared" si="11"/>
        <v>0</v>
      </c>
      <c r="K261" s="418"/>
      <c r="L261" s="419"/>
      <c r="M261" s="237"/>
      <c r="N261" s="430"/>
      <c r="O261" s="431"/>
      <c r="P261" s="432"/>
      <c r="Q261" s="433"/>
      <c r="R261" s="440">
        <f t="shared" si="12"/>
        <v>0</v>
      </c>
      <c r="S261" s="442"/>
      <c r="T261" s="445">
        <f t="shared" si="13"/>
        <v>0</v>
      </c>
      <c r="U261" s="446">
        <f>J261-O261</f>
        <v>0</v>
      </c>
      <c r="V261" s="450"/>
    </row>
    <row r="262" spans="1:22" s="242" customFormat="1" ht="13.5" customHeight="1">
      <c r="A262" s="399">
        <v>38</v>
      </c>
      <c r="B262" s="379"/>
      <c r="C262" s="380" t="s">
        <v>282</v>
      </c>
      <c r="D262" s="381"/>
      <c r="E262" s="382" t="s">
        <v>278</v>
      </c>
      <c r="F262" s="383"/>
      <c r="G262" s="400">
        <v>1</v>
      </c>
      <c r="H262" s="385"/>
      <c r="I262" s="386"/>
      <c r="J262" s="423">
        <f aca="true" t="shared" si="14" ref="J262:J275">F262/G262</f>
        <v>0</v>
      </c>
      <c r="K262" s="413"/>
      <c r="L262" s="421"/>
      <c r="M262" s="238"/>
      <c r="N262" s="434"/>
      <c r="O262" s="427"/>
      <c r="P262" s="428"/>
      <c r="Q262" s="429"/>
      <c r="R262" s="439">
        <f t="shared" si="12"/>
        <v>0</v>
      </c>
      <c r="S262" s="441"/>
      <c r="T262" s="443">
        <f t="shared" si="13"/>
        <v>0</v>
      </c>
      <c r="U262" s="444">
        <f>J262-O262</f>
        <v>0</v>
      </c>
      <c r="V262" s="452"/>
    </row>
    <row r="263" spans="1:22" ht="15.75">
      <c r="A263" s="401"/>
      <c r="B263" s="388"/>
      <c r="C263" s="384" t="s">
        <v>281</v>
      </c>
      <c r="D263" s="389"/>
      <c r="E263" s="395"/>
      <c r="F263" s="391"/>
      <c r="G263" s="384">
        <v>1</v>
      </c>
      <c r="H263" s="392"/>
      <c r="I263" s="393"/>
      <c r="J263" s="424">
        <f t="shared" si="14"/>
        <v>0</v>
      </c>
      <c r="K263" s="417"/>
      <c r="L263" s="416"/>
      <c r="M263" s="237"/>
      <c r="N263" s="430"/>
      <c r="O263" s="431"/>
      <c r="P263" s="432"/>
      <c r="Q263" s="433"/>
      <c r="R263" s="439">
        <f t="shared" si="12"/>
        <v>0</v>
      </c>
      <c r="S263" s="441"/>
      <c r="T263" s="445">
        <f t="shared" si="13"/>
        <v>0</v>
      </c>
      <c r="U263" s="446">
        <f>J263-O263</f>
        <v>0</v>
      </c>
      <c r="V263" s="450"/>
    </row>
    <row r="264" spans="1:22" ht="15.75">
      <c r="A264" s="402"/>
      <c r="B264" s="388"/>
      <c r="C264" s="384" t="s">
        <v>280</v>
      </c>
      <c r="D264" s="389"/>
      <c r="E264" s="395"/>
      <c r="F264" s="391"/>
      <c r="G264" s="384">
        <v>1</v>
      </c>
      <c r="H264" s="392"/>
      <c r="I264" s="393"/>
      <c r="J264" s="424">
        <f t="shared" si="14"/>
        <v>0</v>
      </c>
      <c r="K264" s="417"/>
      <c r="L264" s="416"/>
      <c r="M264" s="237"/>
      <c r="N264" s="430"/>
      <c r="O264" s="431"/>
      <c r="P264" s="432"/>
      <c r="Q264" s="433"/>
      <c r="R264" s="439">
        <f t="shared" si="12"/>
        <v>0</v>
      </c>
      <c r="S264" s="441"/>
      <c r="T264" s="445">
        <f t="shared" si="13"/>
        <v>0</v>
      </c>
      <c r="U264" s="446">
        <f>J264-O264</f>
        <v>0</v>
      </c>
      <c r="V264" s="450"/>
    </row>
    <row r="265" spans="1:22" ht="15.75">
      <c r="A265" s="401"/>
      <c r="B265" s="396"/>
      <c r="C265" s="384"/>
      <c r="D265" s="389"/>
      <c r="E265" s="395"/>
      <c r="F265" s="391"/>
      <c r="G265" s="384">
        <v>1</v>
      </c>
      <c r="H265" s="392"/>
      <c r="I265" s="393"/>
      <c r="J265" s="424">
        <f t="shared" si="14"/>
        <v>0</v>
      </c>
      <c r="K265" s="417"/>
      <c r="L265" s="416"/>
      <c r="M265" s="237"/>
      <c r="N265" s="430"/>
      <c r="O265" s="431"/>
      <c r="P265" s="432"/>
      <c r="Q265" s="433"/>
      <c r="R265" s="439">
        <f t="shared" si="12"/>
        <v>0</v>
      </c>
      <c r="S265" s="441"/>
      <c r="T265" s="445">
        <f t="shared" si="13"/>
        <v>0</v>
      </c>
      <c r="U265" s="446">
        <f>J265-O265</f>
        <v>0</v>
      </c>
      <c r="V265" s="450"/>
    </row>
    <row r="266" spans="1:22" ht="15.75">
      <c r="A266" s="401"/>
      <c r="B266" s="384"/>
      <c r="C266" s="384"/>
      <c r="D266" s="389"/>
      <c r="E266" s="395"/>
      <c r="F266" s="391"/>
      <c r="G266" s="384">
        <v>1</v>
      </c>
      <c r="H266" s="392"/>
      <c r="I266" s="393"/>
      <c r="J266" s="424">
        <f t="shared" si="14"/>
        <v>0</v>
      </c>
      <c r="K266" s="417"/>
      <c r="L266" s="416"/>
      <c r="M266" s="237"/>
      <c r="N266" s="430"/>
      <c r="O266" s="431"/>
      <c r="P266" s="432"/>
      <c r="Q266" s="433"/>
      <c r="R266" s="439">
        <f t="shared" si="12"/>
        <v>0</v>
      </c>
      <c r="S266" s="441"/>
      <c r="T266" s="445">
        <f t="shared" si="13"/>
        <v>0</v>
      </c>
      <c r="U266" s="446">
        <f>J266-O266</f>
        <v>0</v>
      </c>
      <c r="V266" s="450"/>
    </row>
    <row r="267" spans="1:22" ht="15.75">
      <c r="A267" s="401"/>
      <c r="B267" s="384"/>
      <c r="C267" s="384"/>
      <c r="D267" s="389"/>
      <c r="E267" s="395"/>
      <c r="F267" s="391"/>
      <c r="G267" s="384">
        <v>1</v>
      </c>
      <c r="H267" s="392"/>
      <c r="I267" s="393"/>
      <c r="J267" s="424">
        <f t="shared" si="14"/>
        <v>0</v>
      </c>
      <c r="K267" s="417"/>
      <c r="L267" s="416"/>
      <c r="M267" s="237"/>
      <c r="N267" s="430"/>
      <c r="O267" s="431"/>
      <c r="P267" s="432"/>
      <c r="Q267" s="433"/>
      <c r="R267" s="439">
        <f t="shared" si="12"/>
        <v>0</v>
      </c>
      <c r="S267" s="441"/>
      <c r="T267" s="445">
        <f t="shared" si="13"/>
        <v>0</v>
      </c>
      <c r="U267" s="446">
        <f>J267-O267</f>
        <v>0</v>
      </c>
      <c r="V267" s="450"/>
    </row>
    <row r="268" spans="1:22" ht="15" customHeight="1">
      <c r="A268" s="404"/>
      <c r="B268" s="397"/>
      <c r="C268" s="403"/>
      <c r="D268" s="405"/>
      <c r="E268" s="406"/>
      <c r="F268" s="398"/>
      <c r="G268" s="403">
        <v>1</v>
      </c>
      <c r="H268" s="407"/>
      <c r="I268" s="408"/>
      <c r="J268" s="425">
        <f t="shared" si="14"/>
        <v>0</v>
      </c>
      <c r="K268" s="418"/>
      <c r="L268" s="419"/>
      <c r="M268" s="240"/>
      <c r="N268" s="430"/>
      <c r="O268" s="431"/>
      <c r="P268" s="432"/>
      <c r="Q268" s="433"/>
      <c r="R268" s="440">
        <f t="shared" si="12"/>
        <v>0</v>
      </c>
      <c r="S268" s="442"/>
      <c r="T268" s="445">
        <f t="shared" si="13"/>
        <v>0</v>
      </c>
      <c r="U268" s="446">
        <f>J268-O268</f>
        <v>0</v>
      </c>
      <c r="V268" s="450"/>
    </row>
    <row r="269" spans="1:22" ht="15" customHeight="1">
      <c r="A269" s="399">
        <v>39</v>
      </c>
      <c r="B269" s="379"/>
      <c r="C269" s="380" t="s">
        <v>282</v>
      </c>
      <c r="D269" s="381"/>
      <c r="E269" s="382" t="s">
        <v>278</v>
      </c>
      <c r="F269" s="383"/>
      <c r="G269" s="400">
        <v>1</v>
      </c>
      <c r="H269" s="385"/>
      <c r="I269" s="386"/>
      <c r="J269" s="423">
        <f t="shared" si="14"/>
        <v>0</v>
      </c>
      <c r="K269" s="413"/>
      <c r="L269" s="421"/>
      <c r="M269" s="237"/>
      <c r="N269" s="434"/>
      <c r="O269" s="427"/>
      <c r="P269" s="428"/>
      <c r="Q269" s="429"/>
      <c r="R269" s="439">
        <f t="shared" si="12"/>
        <v>0</v>
      </c>
      <c r="S269" s="441"/>
      <c r="T269" s="443">
        <f t="shared" si="13"/>
        <v>0</v>
      </c>
      <c r="U269" s="444">
        <f>J269-O269</f>
        <v>0</v>
      </c>
      <c r="V269" s="452"/>
    </row>
    <row r="270" spans="1:22" ht="15" customHeight="1">
      <c r="A270" s="401"/>
      <c r="B270" s="388"/>
      <c r="C270" s="384" t="s">
        <v>281</v>
      </c>
      <c r="D270" s="389"/>
      <c r="E270" s="395"/>
      <c r="F270" s="391"/>
      <c r="G270" s="384">
        <v>1</v>
      </c>
      <c r="H270" s="392"/>
      <c r="I270" s="393"/>
      <c r="J270" s="424">
        <f t="shared" si="14"/>
        <v>0</v>
      </c>
      <c r="K270" s="417"/>
      <c r="L270" s="416"/>
      <c r="M270" s="237"/>
      <c r="N270" s="430"/>
      <c r="O270" s="431"/>
      <c r="P270" s="432"/>
      <c r="Q270" s="433"/>
      <c r="R270" s="439">
        <f t="shared" si="12"/>
        <v>0</v>
      </c>
      <c r="S270" s="441"/>
      <c r="T270" s="445">
        <f t="shared" si="13"/>
        <v>0</v>
      </c>
      <c r="U270" s="446">
        <f>J270-O270</f>
        <v>0</v>
      </c>
      <c r="V270" s="450"/>
    </row>
    <row r="271" spans="1:22" ht="15" customHeight="1">
      <c r="A271" s="402"/>
      <c r="B271" s="388"/>
      <c r="C271" s="384" t="s">
        <v>280</v>
      </c>
      <c r="D271" s="389"/>
      <c r="E271" s="395"/>
      <c r="F271" s="391"/>
      <c r="G271" s="384">
        <v>1</v>
      </c>
      <c r="H271" s="392"/>
      <c r="I271" s="393"/>
      <c r="J271" s="424">
        <f t="shared" si="14"/>
        <v>0</v>
      </c>
      <c r="K271" s="417"/>
      <c r="L271" s="416"/>
      <c r="M271" s="237"/>
      <c r="N271" s="430"/>
      <c r="O271" s="431"/>
      <c r="P271" s="432"/>
      <c r="Q271" s="433"/>
      <c r="R271" s="439">
        <f t="shared" si="12"/>
        <v>0</v>
      </c>
      <c r="S271" s="441"/>
      <c r="T271" s="445">
        <f t="shared" si="13"/>
        <v>0</v>
      </c>
      <c r="U271" s="446">
        <f>J271-O271</f>
        <v>0</v>
      </c>
      <c r="V271" s="450"/>
    </row>
    <row r="272" spans="1:22" ht="13.5" customHeight="1">
      <c r="A272" s="401"/>
      <c r="B272" s="396"/>
      <c r="C272" s="384"/>
      <c r="D272" s="389"/>
      <c r="E272" s="395"/>
      <c r="F272" s="391"/>
      <c r="G272" s="384">
        <v>1</v>
      </c>
      <c r="H272" s="392"/>
      <c r="I272" s="393"/>
      <c r="J272" s="424">
        <f t="shared" si="14"/>
        <v>0</v>
      </c>
      <c r="K272" s="417"/>
      <c r="L272" s="416"/>
      <c r="M272" s="237"/>
      <c r="N272" s="430"/>
      <c r="O272" s="431"/>
      <c r="P272" s="432"/>
      <c r="Q272" s="433"/>
      <c r="R272" s="439">
        <f t="shared" si="12"/>
        <v>0</v>
      </c>
      <c r="S272" s="441"/>
      <c r="T272" s="445">
        <f t="shared" si="13"/>
        <v>0</v>
      </c>
      <c r="U272" s="446">
        <f>J272-O272</f>
        <v>0</v>
      </c>
      <c r="V272" s="450"/>
    </row>
    <row r="273" spans="1:22" s="241" customFormat="1" ht="15" customHeight="1">
      <c r="A273" s="401"/>
      <c r="B273" s="384"/>
      <c r="C273" s="384"/>
      <c r="D273" s="389"/>
      <c r="E273" s="395"/>
      <c r="F273" s="391"/>
      <c r="G273" s="384">
        <v>1</v>
      </c>
      <c r="H273" s="392"/>
      <c r="I273" s="393"/>
      <c r="J273" s="424">
        <f t="shared" si="14"/>
        <v>0</v>
      </c>
      <c r="K273" s="417"/>
      <c r="L273" s="416"/>
      <c r="M273" s="240"/>
      <c r="N273" s="430"/>
      <c r="O273" s="431"/>
      <c r="P273" s="432"/>
      <c r="Q273" s="433"/>
      <c r="R273" s="439">
        <f t="shared" si="12"/>
        <v>0</v>
      </c>
      <c r="S273" s="441"/>
      <c r="T273" s="445">
        <f t="shared" si="13"/>
        <v>0</v>
      </c>
      <c r="U273" s="446">
        <f>J273-O273</f>
        <v>0</v>
      </c>
      <c r="V273" s="450"/>
    </row>
    <row r="274" spans="1:22" s="241" customFormat="1" ht="15" customHeight="1">
      <c r="A274" s="401"/>
      <c r="B274" s="384"/>
      <c r="C274" s="384"/>
      <c r="D274" s="389"/>
      <c r="E274" s="395"/>
      <c r="F274" s="391"/>
      <c r="G274" s="384">
        <v>1</v>
      </c>
      <c r="H274" s="392"/>
      <c r="I274" s="393"/>
      <c r="J274" s="424">
        <f t="shared" si="14"/>
        <v>0</v>
      </c>
      <c r="K274" s="417"/>
      <c r="L274" s="416"/>
      <c r="M274" s="237"/>
      <c r="N274" s="430"/>
      <c r="O274" s="431"/>
      <c r="P274" s="432"/>
      <c r="Q274" s="433"/>
      <c r="R274" s="439">
        <f t="shared" si="12"/>
        <v>0</v>
      </c>
      <c r="S274" s="441"/>
      <c r="T274" s="445">
        <f t="shared" si="13"/>
        <v>0</v>
      </c>
      <c r="U274" s="446">
        <f>J274-O274</f>
        <v>0</v>
      </c>
      <c r="V274" s="450"/>
    </row>
    <row r="275" spans="1:22" s="241" customFormat="1" ht="15" customHeight="1">
      <c r="A275" s="404"/>
      <c r="B275" s="397"/>
      <c r="C275" s="403"/>
      <c r="D275" s="405"/>
      <c r="E275" s="406"/>
      <c r="F275" s="398"/>
      <c r="G275" s="403">
        <v>1</v>
      </c>
      <c r="H275" s="407"/>
      <c r="I275" s="408"/>
      <c r="J275" s="425">
        <f t="shared" si="14"/>
        <v>0</v>
      </c>
      <c r="K275" s="418"/>
      <c r="L275" s="419"/>
      <c r="M275" s="237"/>
      <c r="N275" s="430"/>
      <c r="O275" s="431"/>
      <c r="P275" s="432"/>
      <c r="Q275" s="433"/>
      <c r="R275" s="440">
        <f t="shared" si="12"/>
        <v>0</v>
      </c>
      <c r="S275" s="442"/>
      <c r="T275" s="445">
        <f t="shared" si="13"/>
        <v>0</v>
      </c>
      <c r="U275" s="446">
        <f>J275-O275</f>
        <v>0</v>
      </c>
      <c r="V275" s="450"/>
    </row>
    <row r="276" spans="1:22" s="241" customFormat="1" ht="15" customHeight="1">
      <c r="A276" s="399">
        <v>40</v>
      </c>
      <c r="B276" s="379"/>
      <c r="C276" s="380" t="s">
        <v>282</v>
      </c>
      <c r="D276" s="381"/>
      <c r="E276" s="382" t="s">
        <v>278</v>
      </c>
      <c r="F276" s="383"/>
      <c r="G276" s="400">
        <v>1</v>
      </c>
      <c r="H276" s="385"/>
      <c r="I276" s="386"/>
      <c r="J276" s="423">
        <f aca="true" t="shared" si="15" ref="J276:J282">F276/G276</f>
        <v>0</v>
      </c>
      <c r="K276" s="413"/>
      <c r="L276" s="421"/>
      <c r="M276" s="237"/>
      <c r="N276" s="434"/>
      <c r="O276" s="427"/>
      <c r="P276" s="428"/>
      <c r="Q276" s="429"/>
      <c r="R276" s="439">
        <f t="shared" si="12"/>
        <v>0</v>
      </c>
      <c r="S276" s="441"/>
      <c r="T276" s="443">
        <f t="shared" si="13"/>
        <v>0</v>
      </c>
      <c r="U276" s="444">
        <f>J276-O276</f>
        <v>0</v>
      </c>
      <c r="V276" s="452"/>
    </row>
    <row r="277" spans="1:22" s="242" customFormat="1" ht="13.5" customHeight="1">
      <c r="A277" s="401"/>
      <c r="B277" s="388"/>
      <c r="C277" s="384" t="s">
        <v>281</v>
      </c>
      <c r="D277" s="389"/>
      <c r="E277" s="395"/>
      <c r="F277" s="391"/>
      <c r="G277" s="384">
        <v>1</v>
      </c>
      <c r="H277" s="392"/>
      <c r="I277" s="393"/>
      <c r="J277" s="424">
        <f t="shared" si="15"/>
        <v>0</v>
      </c>
      <c r="K277" s="417"/>
      <c r="L277" s="416"/>
      <c r="M277" s="238"/>
      <c r="N277" s="430"/>
      <c r="O277" s="431"/>
      <c r="P277" s="432"/>
      <c r="Q277" s="433"/>
      <c r="R277" s="439">
        <f t="shared" si="12"/>
        <v>0</v>
      </c>
      <c r="S277" s="441"/>
      <c r="T277" s="445">
        <f t="shared" si="13"/>
        <v>0</v>
      </c>
      <c r="U277" s="446">
        <f>J277-O277</f>
        <v>0</v>
      </c>
      <c r="V277" s="450"/>
    </row>
    <row r="278" spans="1:22" s="241" customFormat="1" ht="15" customHeight="1">
      <c r="A278" s="402"/>
      <c r="B278" s="388"/>
      <c r="C278" s="384" t="s">
        <v>280</v>
      </c>
      <c r="D278" s="389"/>
      <c r="E278" s="395"/>
      <c r="F278" s="391"/>
      <c r="G278" s="384">
        <v>1</v>
      </c>
      <c r="H278" s="392"/>
      <c r="I278" s="393"/>
      <c r="J278" s="424">
        <f t="shared" si="15"/>
        <v>0</v>
      </c>
      <c r="K278" s="417"/>
      <c r="L278" s="416"/>
      <c r="M278" s="240"/>
      <c r="N278" s="430"/>
      <c r="O278" s="431"/>
      <c r="P278" s="432"/>
      <c r="Q278" s="433"/>
      <c r="R278" s="439">
        <f t="shared" si="12"/>
        <v>0</v>
      </c>
      <c r="S278" s="441"/>
      <c r="T278" s="445">
        <f t="shared" si="13"/>
        <v>0</v>
      </c>
      <c r="U278" s="446">
        <f>J278-O278</f>
        <v>0</v>
      </c>
      <c r="V278" s="450"/>
    </row>
    <row r="279" spans="1:22" s="241" customFormat="1" ht="15" customHeight="1">
      <c r="A279" s="401"/>
      <c r="B279" s="396"/>
      <c r="C279" s="384"/>
      <c r="D279" s="389"/>
      <c r="E279" s="395"/>
      <c r="F279" s="391"/>
      <c r="G279" s="384">
        <v>1</v>
      </c>
      <c r="H279" s="392"/>
      <c r="I279" s="393"/>
      <c r="J279" s="424">
        <f t="shared" si="15"/>
        <v>0</v>
      </c>
      <c r="K279" s="417"/>
      <c r="L279" s="416"/>
      <c r="M279" s="237"/>
      <c r="N279" s="430"/>
      <c r="O279" s="431"/>
      <c r="P279" s="432"/>
      <c r="Q279" s="433"/>
      <c r="R279" s="439">
        <f t="shared" si="12"/>
        <v>0</v>
      </c>
      <c r="S279" s="441"/>
      <c r="T279" s="445">
        <f t="shared" si="13"/>
        <v>0</v>
      </c>
      <c r="U279" s="446">
        <f>J279-O279</f>
        <v>0</v>
      </c>
      <c r="V279" s="450"/>
    </row>
    <row r="280" spans="1:22" s="241" customFormat="1" ht="15" customHeight="1">
      <c r="A280" s="401"/>
      <c r="B280" s="384"/>
      <c r="C280" s="384"/>
      <c r="D280" s="389"/>
      <c r="E280" s="395"/>
      <c r="F280" s="391"/>
      <c r="G280" s="384">
        <v>1</v>
      </c>
      <c r="H280" s="392"/>
      <c r="I280" s="393"/>
      <c r="J280" s="424">
        <f t="shared" si="15"/>
        <v>0</v>
      </c>
      <c r="K280" s="417"/>
      <c r="L280" s="416"/>
      <c r="M280" s="237"/>
      <c r="N280" s="430"/>
      <c r="O280" s="431"/>
      <c r="P280" s="432"/>
      <c r="Q280" s="433"/>
      <c r="R280" s="439">
        <f t="shared" si="12"/>
        <v>0</v>
      </c>
      <c r="S280" s="441"/>
      <c r="T280" s="445">
        <f t="shared" si="13"/>
        <v>0</v>
      </c>
      <c r="U280" s="446">
        <f>J280-O280</f>
        <v>0</v>
      </c>
      <c r="V280" s="450"/>
    </row>
    <row r="281" spans="1:22" s="241" customFormat="1" ht="15" customHeight="1">
      <c r="A281" s="401"/>
      <c r="B281" s="384"/>
      <c r="C281" s="384"/>
      <c r="D281" s="389"/>
      <c r="E281" s="395"/>
      <c r="F281" s="391"/>
      <c r="G281" s="384">
        <v>1</v>
      </c>
      <c r="H281" s="392"/>
      <c r="I281" s="393"/>
      <c r="J281" s="424">
        <f t="shared" si="15"/>
        <v>0</v>
      </c>
      <c r="K281" s="417"/>
      <c r="L281" s="416"/>
      <c r="M281" s="237"/>
      <c r="N281" s="430"/>
      <c r="O281" s="431"/>
      <c r="P281" s="432"/>
      <c r="Q281" s="433"/>
      <c r="R281" s="439">
        <f t="shared" si="12"/>
        <v>0</v>
      </c>
      <c r="S281" s="441"/>
      <c r="T281" s="445">
        <f t="shared" si="13"/>
        <v>0</v>
      </c>
      <c r="U281" s="446">
        <f>J281-O281</f>
        <v>0</v>
      </c>
      <c r="V281" s="450"/>
    </row>
    <row r="282" spans="1:22" s="242" customFormat="1" ht="13.5" customHeight="1">
      <c r="A282" s="404"/>
      <c r="B282" s="397"/>
      <c r="C282" s="403"/>
      <c r="D282" s="405"/>
      <c r="E282" s="406"/>
      <c r="F282" s="398"/>
      <c r="G282" s="403">
        <v>1</v>
      </c>
      <c r="H282" s="407"/>
      <c r="I282" s="408"/>
      <c r="J282" s="425">
        <f t="shared" si="15"/>
        <v>0</v>
      </c>
      <c r="K282" s="418"/>
      <c r="L282" s="419"/>
      <c r="M282" s="238"/>
      <c r="N282" s="430"/>
      <c r="O282" s="431"/>
      <c r="P282" s="432"/>
      <c r="Q282" s="433"/>
      <c r="R282" s="440">
        <f t="shared" si="12"/>
        <v>0</v>
      </c>
      <c r="S282" s="442"/>
      <c r="T282" s="445">
        <f t="shared" si="13"/>
        <v>0</v>
      </c>
      <c r="U282" s="446">
        <f>J282-O282</f>
        <v>0</v>
      </c>
      <c r="V282" s="450"/>
    </row>
    <row r="283" spans="1:22" s="241" customFormat="1" ht="15" customHeight="1">
      <c r="A283" s="399">
        <v>41</v>
      </c>
      <c r="B283" s="379"/>
      <c r="C283" s="380" t="s">
        <v>282</v>
      </c>
      <c r="D283" s="381"/>
      <c r="E283" s="382" t="s">
        <v>278</v>
      </c>
      <c r="F283" s="383"/>
      <c r="G283" s="400">
        <v>1</v>
      </c>
      <c r="H283" s="385"/>
      <c r="I283" s="386"/>
      <c r="J283" s="423">
        <f aca="true" t="shared" si="16" ref="J283:J317">F283/G283</f>
        <v>0</v>
      </c>
      <c r="K283" s="413"/>
      <c r="L283" s="421"/>
      <c r="M283" s="240"/>
      <c r="N283" s="434"/>
      <c r="O283" s="427"/>
      <c r="P283" s="428"/>
      <c r="Q283" s="429"/>
      <c r="R283" s="439">
        <f t="shared" si="12"/>
        <v>0</v>
      </c>
      <c r="S283" s="441"/>
      <c r="T283" s="443">
        <f t="shared" si="13"/>
        <v>0</v>
      </c>
      <c r="U283" s="444">
        <f>J283-O283</f>
        <v>0</v>
      </c>
      <c r="V283" s="452"/>
    </row>
    <row r="284" spans="1:22" s="241" customFormat="1" ht="15" customHeight="1">
      <c r="A284" s="401"/>
      <c r="B284" s="388"/>
      <c r="C284" s="384" t="s">
        <v>281</v>
      </c>
      <c r="D284" s="389"/>
      <c r="E284" s="395"/>
      <c r="F284" s="391"/>
      <c r="G284" s="384">
        <v>1</v>
      </c>
      <c r="H284" s="392"/>
      <c r="I284" s="393"/>
      <c r="J284" s="424">
        <f t="shared" si="16"/>
        <v>0</v>
      </c>
      <c r="K284" s="417"/>
      <c r="L284" s="416"/>
      <c r="M284" s="237"/>
      <c r="N284" s="430"/>
      <c r="O284" s="431"/>
      <c r="P284" s="432"/>
      <c r="Q284" s="433"/>
      <c r="R284" s="439">
        <f t="shared" si="12"/>
        <v>0</v>
      </c>
      <c r="S284" s="441"/>
      <c r="T284" s="445">
        <f t="shared" si="13"/>
        <v>0</v>
      </c>
      <c r="U284" s="446">
        <f>J284-O284</f>
        <v>0</v>
      </c>
      <c r="V284" s="450"/>
    </row>
    <row r="285" spans="1:22" s="241" customFormat="1" ht="15" customHeight="1">
      <c r="A285" s="402"/>
      <c r="B285" s="388"/>
      <c r="C285" s="384" t="s">
        <v>280</v>
      </c>
      <c r="D285" s="389"/>
      <c r="E285" s="395"/>
      <c r="F285" s="391"/>
      <c r="G285" s="384">
        <v>1</v>
      </c>
      <c r="H285" s="392"/>
      <c r="I285" s="393"/>
      <c r="J285" s="424">
        <f t="shared" si="16"/>
        <v>0</v>
      </c>
      <c r="K285" s="417"/>
      <c r="L285" s="416"/>
      <c r="M285" s="237"/>
      <c r="N285" s="430"/>
      <c r="O285" s="431"/>
      <c r="P285" s="432"/>
      <c r="Q285" s="433"/>
      <c r="R285" s="439">
        <f t="shared" si="12"/>
        <v>0</v>
      </c>
      <c r="S285" s="441"/>
      <c r="T285" s="445">
        <f t="shared" si="13"/>
        <v>0</v>
      </c>
      <c r="U285" s="446">
        <f>J285-O285</f>
        <v>0</v>
      </c>
      <c r="V285" s="450"/>
    </row>
    <row r="286" spans="1:22" s="241" customFormat="1" ht="15" customHeight="1">
      <c r="A286" s="401"/>
      <c r="B286" s="396"/>
      <c r="C286" s="384"/>
      <c r="D286" s="389"/>
      <c r="E286" s="395"/>
      <c r="F286" s="391"/>
      <c r="G286" s="384">
        <v>1</v>
      </c>
      <c r="H286" s="392"/>
      <c r="I286" s="393"/>
      <c r="J286" s="424">
        <f t="shared" si="16"/>
        <v>0</v>
      </c>
      <c r="K286" s="417"/>
      <c r="L286" s="416"/>
      <c r="M286" s="237"/>
      <c r="N286" s="430"/>
      <c r="O286" s="431"/>
      <c r="P286" s="432"/>
      <c r="Q286" s="433"/>
      <c r="R286" s="439">
        <f t="shared" si="12"/>
        <v>0</v>
      </c>
      <c r="S286" s="441"/>
      <c r="T286" s="445">
        <f t="shared" si="13"/>
        <v>0</v>
      </c>
      <c r="U286" s="446">
        <f>J286-O286</f>
        <v>0</v>
      </c>
      <c r="V286" s="450"/>
    </row>
    <row r="287" spans="1:22" s="242" customFormat="1" ht="12.75" customHeight="1">
      <c r="A287" s="401"/>
      <c r="B287" s="384"/>
      <c r="C287" s="384"/>
      <c r="D287" s="389"/>
      <c r="E287" s="395"/>
      <c r="F287" s="391"/>
      <c r="G287" s="384">
        <v>1</v>
      </c>
      <c r="H287" s="392"/>
      <c r="I287" s="393"/>
      <c r="J287" s="424">
        <f t="shared" si="16"/>
        <v>0</v>
      </c>
      <c r="K287" s="417"/>
      <c r="L287" s="416"/>
      <c r="M287" s="238"/>
      <c r="N287" s="430"/>
      <c r="O287" s="431"/>
      <c r="P287" s="432"/>
      <c r="Q287" s="433"/>
      <c r="R287" s="439">
        <f t="shared" si="12"/>
        <v>0</v>
      </c>
      <c r="S287" s="441"/>
      <c r="T287" s="445">
        <f t="shared" si="13"/>
        <v>0</v>
      </c>
      <c r="U287" s="446">
        <f>J287-O287</f>
        <v>0</v>
      </c>
      <c r="V287" s="450"/>
    </row>
    <row r="288" spans="1:22" s="241" customFormat="1" ht="15" customHeight="1">
      <c r="A288" s="401"/>
      <c r="B288" s="384"/>
      <c r="C288" s="384"/>
      <c r="D288" s="389"/>
      <c r="E288" s="395"/>
      <c r="F288" s="391"/>
      <c r="G288" s="384">
        <v>1</v>
      </c>
      <c r="H288" s="392"/>
      <c r="I288" s="393"/>
      <c r="J288" s="424">
        <f t="shared" si="16"/>
        <v>0</v>
      </c>
      <c r="K288" s="417"/>
      <c r="L288" s="416"/>
      <c r="M288" s="240"/>
      <c r="N288" s="430"/>
      <c r="O288" s="431"/>
      <c r="P288" s="432"/>
      <c r="Q288" s="433"/>
      <c r="R288" s="439">
        <f t="shared" si="12"/>
        <v>0</v>
      </c>
      <c r="S288" s="441"/>
      <c r="T288" s="445">
        <f t="shared" si="13"/>
        <v>0</v>
      </c>
      <c r="U288" s="446">
        <f>J288-O288</f>
        <v>0</v>
      </c>
      <c r="V288" s="450"/>
    </row>
    <row r="289" spans="1:22" s="241" customFormat="1" ht="15" customHeight="1">
      <c r="A289" s="404"/>
      <c r="B289" s="397"/>
      <c r="C289" s="403"/>
      <c r="D289" s="405"/>
      <c r="E289" s="406"/>
      <c r="F289" s="398"/>
      <c r="G289" s="403">
        <v>1</v>
      </c>
      <c r="H289" s="407"/>
      <c r="I289" s="408"/>
      <c r="J289" s="425">
        <f t="shared" si="16"/>
        <v>0</v>
      </c>
      <c r="K289" s="418"/>
      <c r="L289" s="419"/>
      <c r="M289" s="237"/>
      <c r="N289" s="430"/>
      <c r="O289" s="431"/>
      <c r="P289" s="432"/>
      <c r="Q289" s="433"/>
      <c r="R289" s="440">
        <f t="shared" si="12"/>
        <v>0</v>
      </c>
      <c r="S289" s="442"/>
      <c r="T289" s="445">
        <f t="shared" si="13"/>
        <v>0</v>
      </c>
      <c r="U289" s="446">
        <f>J289-O289</f>
        <v>0</v>
      </c>
      <c r="V289" s="450"/>
    </row>
    <row r="290" spans="1:22" s="241" customFormat="1" ht="15" customHeight="1">
      <c r="A290" s="399">
        <v>42</v>
      </c>
      <c r="B290" s="379"/>
      <c r="C290" s="380" t="s">
        <v>282</v>
      </c>
      <c r="D290" s="381"/>
      <c r="E290" s="382" t="s">
        <v>278</v>
      </c>
      <c r="F290" s="383"/>
      <c r="G290" s="400">
        <v>1</v>
      </c>
      <c r="H290" s="385"/>
      <c r="I290" s="386"/>
      <c r="J290" s="423">
        <f t="shared" si="16"/>
        <v>0</v>
      </c>
      <c r="K290" s="413"/>
      <c r="L290" s="421"/>
      <c r="M290" s="237"/>
      <c r="N290" s="434"/>
      <c r="O290" s="427"/>
      <c r="P290" s="428"/>
      <c r="Q290" s="429"/>
      <c r="R290" s="439">
        <f t="shared" si="12"/>
        <v>0</v>
      </c>
      <c r="S290" s="441"/>
      <c r="T290" s="443">
        <f t="shared" si="13"/>
        <v>0</v>
      </c>
      <c r="U290" s="444">
        <f>J290-O290</f>
        <v>0</v>
      </c>
      <c r="V290" s="452"/>
    </row>
    <row r="291" spans="1:22" s="241" customFormat="1" ht="15" customHeight="1">
      <c r="A291" s="401"/>
      <c r="B291" s="388"/>
      <c r="C291" s="384" t="s">
        <v>281</v>
      </c>
      <c r="D291" s="389"/>
      <c r="E291" s="395"/>
      <c r="F291" s="391"/>
      <c r="G291" s="384">
        <v>1</v>
      </c>
      <c r="H291" s="392"/>
      <c r="I291" s="393"/>
      <c r="J291" s="424">
        <f t="shared" si="16"/>
        <v>0</v>
      </c>
      <c r="K291" s="417"/>
      <c r="L291" s="416"/>
      <c r="M291" s="237"/>
      <c r="N291" s="430"/>
      <c r="O291" s="431"/>
      <c r="P291" s="432"/>
      <c r="Q291" s="433"/>
      <c r="R291" s="439">
        <f t="shared" si="12"/>
        <v>0</v>
      </c>
      <c r="S291" s="441"/>
      <c r="T291" s="445">
        <f t="shared" si="13"/>
        <v>0</v>
      </c>
      <c r="U291" s="446">
        <f>J291-O291</f>
        <v>0</v>
      </c>
      <c r="V291" s="450"/>
    </row>
    <row r="292" spans="1:22" s="242" customFormat="1" ht="12.75" customHeight="1">
      <c r="A292" s="402"/>
      <c r="B292" s="388"/>
      <c r="C292" s="384" t="s">
        <v>280</v>
      </c>
      <c r="D292" s="389"/>
      <c r="E292" s="395"/>
      <c r="F292" s="391"/>
      <c r="G292" s="384">
        <v>1</v>
      </c>
      <c r="H292" s="392"/>
      <c r="I292" s="393"/>
      <c r="J292" s="424">
        <f t="shared" si="16"/>
        <v>0</v>
      </c>
      <c r="K292" s="417"/>
      <c r="L292" s="416"/>
      <c r="M292" s="238"/>
      <c r="N292" s="430"/>
      <c r="O292" s="431"/>
      <c r="P292" s="432"/>
      <c r="Q292" s="433"/>
      <c r="R292" s="439">
        <f t="shared" si="12"/>
        <v>0</v>
      </c>
      <c r="S292" s="441"/>
      <c r="T292" s="445">
        <f t="shared" si="13"/>
        <v>0</v>
      </c>
      <c r="U292" s="446">
        <f>J292-O292</f>
        <v>0</v>
      </c>
      <c r="V292" s="450"/>
    </row>
    <row r="293" spans="1:22" s="241" customFormat="1" ht="15" customHeight="1">
      <c r="A293" s="401"/>
      <c r="B293" s="396"/>
      <c r="C293" s="384"/>
      <c r="D293" s="389"/>
      <c r="E293" s="395"/>
      <c r="F293" s="391"/>
      <c r="G293" s="384">
        <v>1</v>
      </c>
      <c r="H293" s="392"/>
      <c r="I293" s="393"/>
      <c r="J293" s="424">
        <f t="shared" si="16"/>
        <v>0</v>
      </c>
      <c r="K293" s="417"/>
      <c r="L293" s="416"/>
      <c r="M293" s="240"/>
      <c r="N293" s="430"/>
      <c r="O293" s="431"/>
      <c r="P293" s="432"/>
      <c r="Q293" s="433"/>
      <c r="R293" s="439">
        <f t="shared" si="12"/>
        <v>0</v>
      </c>
      <c r="S293" s="441"/>
      <c r="T293" s="445">
        <f t="shared" si="13"/>
        <v>0</v>
      </c>
      <c r="U293" s="446">
        <f>J293-O293</f>
        <v>0</v>
      </c>
      <c r="V293" s="450"/>
    </row>
    <row r="294" spans="1:22" s="241" customFormat="1" ht="15" customHeight="1">
      <c r="A294" s="401"/>
      <c r="B294" s="384"/>
      <c r="C294" s="384"/>
      <c r="D294" s="389"/>
      <c r="E294" s="395"/>
      <c r="F294" s="391"/>
      <c r="G294" s="384">
        <v>1</v>
      </c>
      <c r="H294" s="392"/>
      <c r="I294" s="393"/>
      <c r="J294" s="424">
        <f t="shared" si="16"/>
        <v>0</v>
      </c>
      <c r="K294" s="417"/>
      <c r="L294" s="416"/>
      <c r="M294" s="237"/>
      <c r="N294" s="430"/>
      <c r="O294" s="431"/>
      <c r="P294" s="432"/>
      <c r="Q294" s="433"/>
      <c r="R294" s="439">
        <f t="shared" si="12"/>
        <v>0</v>
      </c>
      <c r="S294" s="441"/>
      <c r="T294" s="445">
        <f t="shared" si="13"/>
        <v>0</v>
      </c>
      <c r="U294" s="446">
        <f>J294-O294</f>
        <v>0</v>
      </c>
      <c r="V294" s="450"/>
    </row>
    <row r="295" spans="1:22" s="241" customFormat="1" ht="15" customHeight="1">
      <c r="A295" s="401"/>
      <c r="B295" s="384"/>
      <c r="C295" s="384"/>
      <c r="D295" s="389"/>
      <c r="E295" s="395"/>
      <c r="F295" s="391"/>
      <c r="G295" s="384">
        <v>1</v>
      </c>
      <c r="H295" s="392"/>
      <c r="I295" s="393"/>
      <c r="J295" s="424">
        <f t="shared" si="16"/>
        <v>0</v>
      </c>
      <c r="K295" s="417"/>
      <c r="L295" s="416"/>
      <c r="M295" s="237"/>
      <c r="N295" s="430"/>
      <c r="O295" s="431"/>
      <c r="P295" s="432"/>
      <c r="Q295" s="433"/>
      <c r="R295" s="439">
        <f t="shared" si="12"/>
        <v>0</v>
      </c>
      <c r="S295" s="441"/>
      <c r="T295" s="445">
        <f t="shared" si="13"/>
        <v>0</v>
      </c>
      <c r="U295" s="446">
        <f>J295-O295</f>
        <v>0</v>
      </c>
      <c r="V295" s="450"/>
    </row>
    <row r="296" spans="1:22" s="241" customFormat="1" ht="15" customHeight="1">
      <c r="A296" s="404"/>
      <c r="B296" s="397"/>
      <c r="C296" s="403"/>
      <c r="D296" s="405"/>
      <c r="E296" s="406"/>
      <c r="F296" s="398"/>
      <c r="G296" s="403">
        <v>1</v>
      </c>
      <c r="H296" s="407"/>
      <c r="I296" s="408"/>
      <c r="J296" s="425">
        <f t="shared" si="16"/>
        <v>0</v>
      </c>
      <c r="K296" s="418"/>
      <c r="L296" s="419"/>
      <c r="M296" s="237"/>
      <c r="N296" s="430"/>
      <c r="O296" s="431"/>
      <c r="P296" s="432"/>
      <c r="Q296" s="433"/>
      <c r="R296" s="440">
        <f t="shared" si="12"/>
        <v>0</v>
      </c>
      <c r="S296" s="442"/>
      <c r="T296" s="445">
        <f t="shared" si="13"/>
        <v>0</v>
      </c>
      <c r="U296" s="446">
        <f>J296-O296</f>
        <v>0</v>
      </c>
      <c r="V296" s="450"/>
    </row>
    <row r="297" spans="1:22" s="242" customFormat="1" ht="13.5" customHeight="1">
      <c r="A297" s="399">
        <v>43</v>
      </c>
      <c r="B297" s="379"/>
      <c r="C297" s="380" t="s">
        <v>282</v>
      </c>
      <c r="D297" s="381"/>
      <c r="E297" s="382" t="s">
        <v>278</v>
      </c>
      <c r="F297" s="383"/>
      <c r="G297" s="400">
        <v>1</v>
      </c>
      <c r="H297" s="385"/>
      <c r="I297" s="386"/>
      <c r="J297" s="423">
        <f t="shared" si="16"/>
        <v>0</v>
      </c>
      <c r="K297" s="413"/>
      <c r="L297" s="421"/>
      <c r="M297" s="238"/>
      <c r="N297" s="434"/>
      <c r="O297" s="427"/>
      <c r="P297" s="428"/>
      <c r="Q297" s="429"/>
      <c r="R297" s="439">
        <f t="shared" si="12"/>
        <v>0</v>
      </c>
      <c r="S297" s="441"/>
      <c r="T297" s="443">
        <f t="shared" si="13"/>
        <v>0</v>
      </c>
      <c r="U297" s="444">
        <f>J297-O297</f>
        <v>0</v>
      </c>
      <c r="V297" s="452"/>
    </row>
    <row r="298" spans="1:22" s="241" customFormat="1" ht="15" customHeight="1">
      <c r="A298" s="401"/>
      <c r="B298" s="388"/>
      <c r="C298" s="384" t="s">
        <v>281</v>
      </c>
      <c r="D298" s="389"/>
      <c r="E298" s="395"/>
      <c r="F298" s="391"/>
      <c r="G298" s="384">
        <v>1</v>
      </c>
      <c r="H298" s="392"/>
      <c r="I298" s="393"/>
      <c r="J298" s="424">
        <f t="shared" si="16"/>
        <v>0</v>
      </c>
      <c r="K298" s="417"/>
      <c r="L298" s="416"/>
      <c r="M298" s="240"/>
      <c r="N298" s="430"/>
      <c r="O298" s="431"/>
      <c r="P298" s="432"/>
      <c r="Q298" s="433"/>
      <c r="R298" s="439">
        <f t="shared" si="12"/>
        <v>0</v>
      </c>
      <c r="S298" s="441"/>
      <c r="T298" s="445">
        <f t="shared" si="13"/>
        <v>0</v>
      </c>
      <c r="U298" s="446">
        <f>J298-O298</f>
        <v>0</v>
      </c>
      <c r="V298" s="450"/>
    </row>
    <row r="299" spans="1:22" s="241" customFormat="1" ht="15" customHeight="1">
      <c r="A299" s="402"/>
      <c r="B299" s="388"/>
      <c r="C299" s="384" t="s">
        <v>280</v>
      </c>
      <c r="D299" s="389"/>
      <c r="E299" s="395"/>
      <c r="F299" s="391"/>
      <c r="G299" s="384">
        <v>1</v>
      </c>
      <c r="H299" s="392"/>
      <c r="I299" s="393"/>
      <c r="J299" s="424">
        <f t="shared" si="16"/>
        <v>0</v>
      </c>
      <c r="K299" s="417"/>
      <c r="L299" s="416"/>
      <c r="M299" s="237"/>
      <c r="N299" s="430"/>
      <c r="O299" s="431"/>
      <c r="P299" s="432"/>
      <c r="Q299" s="433"/>
      <c r="R299" s="439">
        <f t="shared" si="12"/>
        <v>0</v>
      </c>
      <c r="S299" s="441"/>
      <c r="T299" s="445">
        <f t="shared" si="13"/>
        <v>0</v>
      </c>
      <c r="U299" s="446">
        <f>J299-O299</f>
        <v>0</v>
      </c>
      <c r="V299" s="450"/>
    </row>
    <row r="300" spans="1:22" s="241" customFormat="1" ht="15" customHeight="1">
      <c r="A300" s="401"/>
      <c r="B300" s="396"/>
      <c r="C300" s="384"/>
      <c r="D300" s="389"/>
      <c r="E300" s="395"/>
      <c r="F300" s="391"/>
      <c r="G300" s="384">
        <v>1</v>
      </c>
      <c r="H300" s="392"/>
      <c r="I300" s="393"/>
      <c r="J300" s="424">
        <f t="shared" si="16"/>
        <v>0</v>
      </c>
      <c r="K300" s="417"/>
      <c r="L300" s="416"/>
      <c r="M300" s="237"/>
      <c r="N300" s="430"/>
      <c r="O300" s="431"/>
      <c r="P300" s="432"/>
      <c r="Q300" s="433"/>
      <c r="R300" s="439">
        <f t="shared" si="12"/>
        <v>0</v>
      </c>
      <c r="S300" s="441"/>
      <c r="T300" s="445">
        <f t="shared" si="13"/>
        <v>0</v>
      </c>
      <c r="U300" s="446">
        <f>J300-O300</f>
        <v>0</v>
      </c>
      <c r="V300" s="450"/>
    </row>
    <row r="301" spans="1:22" s="241" customFormat="1" ht="15" customHeight="1">
      <c r="A301" s="401"/>
      <c r="B301" s="384"/>
      <c r="C301" s="384"/>
      <c r="D301" s="389"/>
      <c r="E301" s="395"/>
      <c r="F301" s="391"/>
      <c r="G301" s="384">
        <v>1</v>
      </c>
      <c r="H301" s="392"/>
      <c r="I301" s="393"/>
      <c r="J301" s="424">
        <f t="shared" si="16"/>
        <v>0</v>
      </c>
      <c r="K301" s="417"/>
      <c r="L301" s="416"/>
      <c r="M301" s="237"/>
      <c r="N301" s="430"/>
      <c r="O301" s="431"/>
      <c r="P301" s="432"/>
      <c r="Q301" s="433"/>
      <c r="R301" s="439">
        <f t="shared" si="12"/>
        <v>0</v>
      </c>
      <c r="S301" s="441"/>
      <c r="T301" s="445">
        <f t="shared" si="13"/>
        <v>0</v>
      </c>
      <c r="U301" s="446">
        <f>J301-O301</f>
        <v>0</v>
      </c>
      <c r="V301" s="450"/>
    </row>
    <row r="302" spans="1:22" s="242" customFormat="1" ht="13.5" customHeight="1">
      <c r="A302" s="401"/>
      <c r="B302" s="384"/>
      <c r="C302" s="384"/>
      <c r="D302" s="389"/>
      <c r="E302" s="395"/>
      <c r="F302" s="391"/>
      <c r="G302" s="384">
        <v>1</v>
      </c>
      <c r="H302" s="392"/>
      <c r="I302" s="393"/>
      <c r="J302" s="424">
        <f t="shared" si="16"/>
        <v>0</v>
      </c>
      <c r="K302" s="417"/>
      <c r="L302" s="416"/>
      <c r="M302" s="238"/>
      <c r="N302" s="430"/>
      <c r="O302" s="431"/>
      <c r="P302" s="432"/>
      <c r="Q302" s="433"/>
      <c r="R302" s="439">
        <f t="shared" si="12"/>
        <v>0</v>
      </c>
      <c r="S302" s="441"/>
      <c r="T302" s="445">
        <f t="shared" si="13"/>
        <v>0</v>
      </c>
      <c r="U302" s="446">
        <f>J302-O302</f>
        <v>0</v>
      </c>
      <c r="V302" s="450"/>
    </row>
    <row r="303" spans="1:22" s="241" customFormat="1" ht="15" customHeight="1">
      <c r="A303" s="404"/>
      <c r="B303" s="397"/>
      <c r="C303" s="403"/>
      <c r="D303" s="405"/>
      <c r="E303" s="406"/>
      <c r="F303" s="398"/>
      <c r="G303" s="403">
        <v>1</v>
      </c>
      <c r="H303" s="407"/>
      <c r="I303" s="408"/>
      <c r="J303" s="425">
        <f t="shared" si="16"/>
        <v>0</v>
      </c>
      <c r="K303" s="418"/>
      <c r="L303" s="419"/>
      <c r="M303" s="240"/>
      <c r="N303" s="430"/>
      <c r="O303" s="431"/>
      <c r="P303" s="432"/>
      <c r="Q303" s="433"/>
      <c r="R303" s="440">
        <f t="shared" si="12"/>
        <v>0</v>
      </c>
      <c r="S303" s="442"/>
      <c r="T303" s="445">
        <f t="shared" si="13"/>
        <v>0</v>
      </c>
      <c r="U303" s="446">
        <f>J303-O303</f>
        <v>0</v>
      </c>
      <c r="V303" s="450"/>
    </row>
    <row r="304" spans="1:22" s="241" customFormat="1" ht="15" customHeight="1">
      <c r="A304" s="399">
        <v>44</v>
      </c>
      <c r="B304" s="379"/>
      <c r="C304" s="380" t="s">
        <v>282</v>
      </c>
      <c r="D304" s="381"/>
      <c r="E304" s="382" t="s">
        <v>278</v>
      </c>
      <c r="F304" s="383"/>
      <c r="G304" s="400">
        <v>1</v>
      </c>
      <c r="H304" s="385"/>
      <c r="I304" s="386"/>
      <c r="J304" s="423">
        <f t="shared" si="16"/>
        <v>0</v>
      </c>
      <c r="K304" s="413"/>
      <c r="L304" s="421"/>
      <c r="M304" s="237"/>
      <c r="N304" s="434"/>
      <c r="O304" s="427"/>
      <c r="P304" s="428"/>
      <c r="Q304" s="429"/>
      <c r="R304" s="439">
        <f t="shared" si="12"/>
        <v>0</v>
      </c>
      <c r="S304" s="441"/>
      <c r="T304" s="443">
        <f t="shared" si="13"/>
        <v>0</v>
      </c>
      <c r="U304" s="444">
        <f>J304-O304</f>
        <v>0</v>
      </c>
      <c r="V304" s="452"/>
    </row>
    <row r="305" spans="1:22" s="241" customFormat="1" ht="15" customHeight="1">
      <c r="A305" s="401"/>
      <c r="B305" s="388"/>
      <c r="C305" s="384" t="s">
        <v>281</v>
      </c>
      <c r="D305" s="389"/>
      <c r="E305" s="395"/>
      <c r="F305" s="391"/>
      <c r="G305" s="384">
        <v>1</v>
      </c>
      <c r="H305" s="392"/>
      <c r="I305" s="393"/>
      <c r="J305" s="424">
        <f t="shared" si="16"/>
        <v>0</v>
      </c>
      <c r="K305" s="417"/>
      <c r="L305" s="416"/>
      <c r="M305" s="237"/>
      <c r="N305" s="430"/>
      <c r="O305" s="431"/>
      <c r="P305" s="432"/>
      <c r="Q305" s="433"/>
      <c r="R305" s="439">
        <f t="shared" si="12"/>
        <v>0</v>
      </c>
      <c r="S305" s="441"/>
      <c r="T305" s="445">
        <f t="shared" si="13"/>
        <v>0</v>
      </c>
      <c r="U305" s="446">
        <f>J305-O305</f>
        <v>0</v>
      </c>
      <c r="V305" s="450"/>
    </row>
    <row r="306" spans="1:22" s="241" customFormat="1" ht="15" customHeight="1">
      <c r="A306" s="402"/>
      <c r="B306" s="388"/>
      <c r="C306" s="384" t="s">
        <v>280</v>
      </c>
      <c r="D306" s="389"/>
      <c r="E306" s="395"/>
      <c r="F306" s="391"/>
      <c r="G306" s="384">
        <v>1</v>
      </c>
      <c r="H306" s="392"/>
      <c r="I306" s="393"/>
      <c r="J306" s="424">
        <f t="shared" si="16"/>
        <v>0</v>
      </c>
      <c r="K306" s="417"/>
      <c r="L306" s="416"/>
      <c r="M306" s="237"/>
      <c r="N306" s="430"/>
      <c r="O306" s="431"/>
      <c r="P306" s="432"/>
      <c r="Q306" s="433"/>
      <c r="R306" s="439">
        <f t="shared" si="12"/>
        <v>0</v>
      </c>
      <c r="S306" s="441"/>
      <c r="T306" s="445">
        <f t="shared" si="13"/>
        <v>0</v>
      </c>
      <c r="U306" s="446">
        <f>J306-O306</f>
        <v>0</v>
      </c>
      <c r="V306" s="450"/>
    </row>
    <row r="307" spans="1:22" s="242" customFormat="1" ht="13.5" customHeight="1">
      <c r="A307" s="401"/>
      <c r="B307" s="396"/>
      <c r="C307" s="384"/>
      <c r="D307" s="389"/>
      <c r="E307" s="395"/>
      <c r="F307" s="391"/>
      <c r="G307" s="384">
        <v>1</v>
      </c>
      <c r="H307" s="392"/>
      <c r="I307" s="393"/>
      <c r="J307" s="424">
        <f t="shared" si="16"/>
        <v>0</v>
      </c>
      <c r="K307" s="417"/>
      <c r="L307" s="416"/>
      <c r="M307" s="238"/>
      <c r="N307" s="430"/>
      <c r="O307" s="431"/>
      <c r="P307" s="432"/>
      <c r="Q307" s="433"/>
      <c r="R307" s="439">
        <f t="shared" si="12"/>
        <v>0</v>
      </c>
      <c r="S307" s="441"/>
      <c r="T307" s="445">
        <f t="shared" si="13"/>
        <v>0</v>
      </c>
      <c r="U307" s="446">
        <f>J307-O307</f>
        <v>0</v>
      </c>
      <c r="V307" s="450"/>
    </row>
    <row r="308" spans="1:22" s="241" customFormat="1" ht="15" customHeight="1">
      <c r="A308" s="401"/>
      <c r="B308" s="384"/>
      <c r="C308" s="384"/>
      <c r="D308" s="389"/>
      <c r="E308" s="395"/>
      <c r="F308" s="391"/>
      <c r="G308" s="384">
        <v>1</v>
      </c>
      <c r="H308" s="392"/>
      <c r="I308" s="393"/>
      <c r="J308" s="424">
        <f t="shared" si="16"/>
        <v>0</v>
      </c>
      <c r="K308" s="417"/>
      <c r="L308" s="416"/>
      <c r="M308" s="240"/>
      <c r="N308" s="430"/>
      <c r="O308" s="431"/>
      <c r="P308" s="432"/>
      <c r="Q308" s="433"/>
      <c r="R308" s="439">
        <f t="shared" si="12"/>
        <v>0</v>
      </c>
      <c r="S308" s="441"/>
      <c r="T308" s="445">
        <f t="shared" si="13"/>
        <v>0</v>
      </c>
      <c r="U308" s="446">
        <f>J308-O308</f>
        <v>0</v>
      </c>
      <c r="V308" s="450"/>
    </row>
    <row r="309" spans="1:22" s="241" customFormat="1" ht="15" customHeight="1">
      <c r="A309" s="401"/>
      <c r="B309" s="384"/>
      <c r="C309" s="384"/>
      <c r="D309" s="389"/>
      <c r="E309" s="395"/>
      <c r="F309" s="391"/>
      <c r="G309" s="384">
        <v>1</v>
      </c>
      <c r="H309" s="392"/>
      <c r="I309" s="393"/>
      <c r="J309" s="424">
        <f t="shared" si="16"/>
        <v>0</v>
      </c>
      <c r="K309" s="417"/>
      <c r="L309" s="416"/>
      <c r="M309" s="237"/>
      <c r="N309" s="430"/>
      <c r="O309" s="431"/>
      <c r="P309" s="432"/>
      <c r="Q309" s="433"/>
      <c r="R309" s="439">
        <f t="shared" si="12"/>
        <v>0</v>
      </c>
      <c r="S309" s="441"/>
      <c r="T309" s="445">
        <f t="shared" si="13"/>
        <v>0</v>
      </c>
      <c r="U309" s="446">
        <f>J309-O309</f>
        <v>0</v>
      </c>
      <c r="V309" s="450"/>
    </row>
    <row r="310" spans="1:22" s="241" customFormat="1" ht="15" customHeight="1">
      <c r="A310" s="404"/>
      <c r="B310" s="397"/>
      <c r="C310" s="403"/>
      <c r="D310" s="405"/>
      <c r="E310" s="406"/>
      <c r="F310" s="398"/>
      <c r="G310" s="403">
        <v>1</v>
      </c>
      <c r="H310" s="407"/>
      <c r="I310" s="408"/>
      <c r="J310" s="425">
        <f t="shared" si="16"/>
        <v>0</v>
      </c>
      <c r="K310" s="418"/>
      <c r="L310" s="419"/>
      <c r="M310" s="237"/>
      <c r="N310" s="430"/>
      <c r="O310" s="431"/>
      <c r="P310" s="432"/>
      <c r="Q310" s="433"/>
      <c r="R310" s="440">
        <f t="shared" si="12"/>
        <v>0</v>
      </c>
      <c r="S310" s="442"/>
      <c r="T310" s="445">
        <f t="shared" si="13"/>
        <v>0</v>
      </c>
      <c r="U310" s="446">
        <f>J310-O310</f>
        <v>0</v>
      </c>
      <c r="V310" s="450"/>
    </row>
    <row r="311" spans="1:22" s="241" customFormat="1" ht="15" customHeight="1">
      <c r="A311" s="399">
        <v>45</v>
      </c>
      <c r="B311" s="379"/>
      <c r="C311" s="380" t="s">
        <v>282</v>
      </c>
      <c r="D311" s="381"/>
      <c r="E311" s="382" t="s">
        <v>278</v>
      </c>
      <c r="F311" s="383"/>
      <c r="G311" s="400">
        <v>1</v>
      </c>
      <c r="H311" s="385"/>
      <c r="I311" s="386"/>
      <c r="J311" s="423">
        <f t="shared" si="16"/>
        <v>0</v>
      </c>
      <c r="K311" s="413"/>
      <c r="L311" s="421"/>
      <c r="M311" s="237"/>
      <c r="N311" s="434"/>
      <c r="O311" s="427"/>
      <c r="P311" s="428"/>
      <c r="Q311" s="429"/>
      <c r="R311" s="439">
        <f t="shared" si="12"/>
        <v>0</v>
      </c>
      <c r="S311" s="441"/>
      <c r="T311" s="443">
        <f t="shared" si="13"/>
        <v>0</v>
      </c>
      <c r="U311" s="444">
        <f>J311-O311</f>
        <v>0</v>
      </c>
      <c r="V311" s="452"/>
    </row>
    <row r="312" spans="1:22" s="242" customFormat="1" ht="12.75" customHeight="1">
      <c r="A312" s="401"/>
      <c r="B312" s="388"/>
      <c r="C312" s="384" t="s">
        <v>281</v>
      </c>
      <c r="D312" s="389"/>
      <c r="E312" s="395"/>
      <c r="F312" s="391"/>
      <c r="G312" s="384">
        <v>1</v>
      </c>
      <c r="H312" s="392"/>
      <c r="I312" s="393"/>
      <c r="J312" s="424">
        <f t="shared" si="16"/>
        <v>0</v>
      </c>
      <c r="K312" s="417"/>
      <c r="L312" s="416"/>
      <c r="M312" s="238"/>
      <c r="N312" s="430"/>
      <c r="O312" s="431"/>
      <c r="P312" s="432"/>
      <c r="Q312" s="433"/>
      <c r="R312" s="439">
        <f aca="true" t="shared" si="17" ref="R312:R352">P312*O312</f>
        <v>0</v>
      </c>
      <c r="S312" s="441"/>
      <c r="T312" s="445">
        <f t="shared" si="13"/>
        <v>0</v>
      </c>
      <c r="U312" s="446">
        <f>J312-O312</f>
        <v>0</v>
      </c>
      <c r="V312" s="450"/>
    </row>
    <row r="313" spans="1:22" s="241" customFormat="1" ht="15" customHeight="1">
      <c r="A313" s="402"/>
      <c r="B313" s="388"/>
      <c r="C313" s="384" t="s">
        <v>280</v>
      </c>
      <c r="D313" s="389"/>
      <c r="E313" s="395"/>
      <c r="F313" s="391"/>
      <c r="G313" s="384">
        <v>1</v>
      </c>
      <c r="H313" s="392"/>
      <c r="I313" s="393"/>
      <c r="J313" s="424">
        <f t="shared" si="16"/>
        <v>0</v>
      </c>
      <c r="K313" s="417"/>
      <c r="L313" s="416"/>
      <c r="M313" s="240"/>
      <c r="N313" s="430"/>
      <c r="O313" s="431"/>
      <c r="P313" s="432"/>
      <c r="Q313" s="433"/>
      <c r="R313" s="439">
        <f t="shared" si="17"/>
        <v>0</v>
      </c>
      <c r="S313" s="441"/>
      <c r="T313" s="445">
        <f t="shared" si="13"/>
        <v>0</v>
      </c>
      <c r="U313" s="446">
        <f>J313-O313</f>
        <v>0</v>
      </c>
      <c r="V313" s="450"/>
    </row>
    <row r="314" spans="1:22" s="241" customFormat="1" ht="15" customHeight="1">
      <c r="A314" s="401"/>
      <c r="B314" s="396"/>
      <c r="C314" s="384"/>
      <c r="D314" s="389"/>
      <c r="E314" s="395"/>
      <c r="F314" s="391"/>
      <c r="G314" s="384">
        <v>1</v>
      </c>
      <c r="H314" s="392"/>
      <c r="I314" s="393"/>
      <c r="J314" s="424">
        <f t="shared" si="16"/>
        <v>0</v>
      </c>
      <c r="K314" s="417"/>
      <c r="L314" s="416"/>
      <c r="M314" s="237"/>
      <c r="N314" s="430"/>
      <c r="O314" s="431"/>
      <c r="P314" s="432"/>
      <c r="Q314" s="433"/>
      <c r="R314" s="439">
        <f t="shared" si="17"/>
        <v>0</v>
      </c>
      <c r="S314" s="441"/>
      <c r="T314" s="445">
        <f t="shared" si="13"/>
        <v>0</v>
      </c>
      <c r="U314" s="446">
        <f>J314-O314</f>
        <v>0</v>
      </c>
      <c r="V314" s="450"/>
    </row>
    <row r="315" spans="1:22" s="241" customFormat="1" ht="15" customHeight="1">
      <c r="A315" s="401"/>
      <c r="B315" s="384"/>
      <c r="C315" s="384"/>
      <c r="D315" s="389"/>
      <c r="E315" s="395"/>
      <c r="F315" s="391"/>
      <c r="G315" s="384">
        <v>1</v>
      </c>
      <c r="H315" s="392"/>
      <c r="I315" s="393"/>
      <c r="J315" s="424">
        <f t="shared" si="16"/>
        <v>0</v>
      </c>
      <c r="K315" s="417"/>
      <c r="L315" s="416"/>
      <c r="M315" s="237"/>
      <c r="N315" s="430"/>
      <c r="O315" s="431"/>
      <c r="P315" s="432"/>
      <c r="Q315" s="433"/>
      <c r="R315" s="439">
        <f t="shared" si="17"/>
        <v>0</v>
      </c>
      <c r="S315" s="441"/>
      <c r="T315" s="445">
        <f t="shared" si="13"/>
        <v>0</v>
      </c>
      <c r="U315" s="446">
        <f>J315-O315</f>
        <v>0</v>
      </c>
      <c r="V315" s="450"/>
    </row>
    <row r="316" spans="1:22" s="241" customFormat="1" ht="15.75" customHeight="1">
      <c r="A316" s="401"/>
      <c r="B316" s="384"/>
      <c r="C316" s="384"/>
      <c r="D316" s="389"/>
      <c r="E316" s="395"/>
      <c r="F316" s="391"/>
      <c r="G316" s="384">
        <v>1</v>
      </c>
      <c r="H316" s="392"/>
      <c r="I316" s="393"/>
      <c r="J316" s="424">
        <f t="shared" si="16"/>
        <v>0</v>
      </c>
      <c r="K316" s="417"/>
      <c r="L316" s="416"/>
      <c r="M316" s="237"/>
      <c r="N316" s="430"/>
      <c r="O316" s="431"/>
      <c r="P316" s="432"/>
      <c r="Q316" s="433"/>
      <c r="R316" s="439">
        <f t="shared" si="17"/>
        <v>0</v>
      </c>
      <c r="S316" s="441"/>
      <c r="T316" s="445">
        <f t="shared" si="13"/>
        <v>0</v>
      </c>
      <c r="U316" s="446">
        <f>J316-O316</f>
        <v>0</v>
      </c>
      <c r="V316" s="450"/>
    </row>
    <row r="317" spans="1:22" s="242" customFormat="1" ht="14.25" customHeight="1">
      <c r="A317" s="404"/>
      <c r="B317" s="397"/>
      <c r="C317" s="403"/>
      <c r="D317" s="405"/>
      <c r="E317" s="406"/>
      <c r="F317" s="398"/>
      <c r="G317" s="403">
        <v>1</v>
      </c>
      <c r="H317" s="407"/>
      <c r="I317" s="408"/>
      <c r="J317" s="425">
        <f t="shared" si="16"/>
        <v>0</v>
      </c>
      <c r="K317" s="418"/>
      <c r="L317" s="419"/>
      <c r="M317" s="238"/>
      <c r="N317" s="430"/>
      <c r="O317" s="431"/>
      <c r="P317" s="432"/>
      <c r="Q317" s="433"/>
      <c r="R317" s="440">
        <f t="shared" si="17"/>
        <v>0</v>
      </c>
      <c r="S317" s="442"/>
      <c r="T317" s="445">
        <f t="shared" si="13"/>
        <v>0</v>
      </c>
      <c r="U317" s="446">
        <f>J317-O317</f>
        <v>0</v>
      </c>
      <c r="V317" s="450"/>
    </row>
    <row r="318" spans="1:22" s="241" customFormat="1" ht="15" customHeight="1">
      <c r="A318" s="399">
        <v>46</v>
      </c>
      <c r="B318" s="379"/>
      <c r="C318" s="380" t="s">
        <v>282</v>
      </c>
      <c r="D318" s="381"/>
      <c r="E318" s="382" t="s">
        <v>278</v>
      </c>
      <c r="F318" s="383"/>
      <c r="G318" s="400">
        <v>1</v>
      </c>
      <c r="H318" s="385"/>
      <c r="I318" s="386"/>
      <c r="J318" s="423">
        <f aca="true" t="shared" si="18" ref="J318:J338">F318/G318</f>
        <v>0</v>
      </c>
      <c r="K318" s="413"/>
      <c r="L318" s="421"/>
      <c r="M318" s="240"/>
      <c r="N318" s="434"/>
      <c r="O318" s="427"/>
      <c r="P318" s="428"/>
      <c r="Q318" s="429"/>
      <c r="R318" s="439">
        <f t="shared" si="17"/>
        <v>0</v>
      </c>
      <c r="S318" s="441"/>
      <c r="T318" s="443">
        <f t="shared" si="13"/>
        <v>0</v>
      </c>
      <c r="U318" s="444">
        <f>J318-O318</f>
        <v>0</v>
      </c>
      <c r="V318" s="452"/>
    </row>
    <row r="319" spans="1:22" s="241" customFormat="1" ht="15" customHeight="1">
      <c r="A319" s="401"/>
      <c r="B319" s="388"/>
      <c r="C319" s="384" t="s">
        <v>281</v>
      </c>
      <c r="D319" s="389"/>
      <c r="E319" s="395"/>
      <c r="F319" s="391"/>
      <c r="G319" s="384">
        <v>1</v>
      </c>
      <c r="H319" s="392"/>
      <c r="I319" s="393"/>
      <c r="J319" s="424">
        <f t="shared" si="18"/>
        <v>0</v>
      </c>
      <c r="K319" s="417"/>
      <c r="L319" s="416"/>
      <c r="M319" s="237"/>
      <c r="N319" s="430"/>
      <c r="O319" s="431"/>
      <c r="P319" s="432"/>
      <c r="Q319" s="433"/>
      <c r="R319" s="439">
        <f t="shared" si="17"/>
        <v>0</v>
      </c>
      <c r="S319" s="441"/>
      <c r="T319" s="445">
        <f t="shared" si="13"/>
        <v>0</v>
      </c>
      <c r="U319" s="446">
        <f>J319-O319</f>
        <v>0</v>
      </c>
      <c r="V319" s="450"/>
    </row>
    <row r="320" spans="1:22" s="241" customFormat="1" ht="15" customHeight="1">
      <c r="A320" s="402"/>
      <c r="B320" s="388"/>
      <c r="C320" s="384" t="s">
        <v>280</v>
      </c>
      <c r="D320" s="389"/>
      <c r="E320" s="453"/>
      <c r="F320" s="391"/>
      <c r="G320" s="384">
        <v>1</v>
      </c>
      <c r="H320" s="392"/>
      <c r="I320" s="393"/>
      <c r="J320" s="424">
        <f t="shared" si="18"/>
        <v>0</v>
      </c>
      <c r="K320" s="417"/>
      <c r="L320" s="416"/>
      <c r="M320" s="237"/>
      <c r="N320" s="430"/>
      <c r="O320" s="431"/>
      <c r="P320" s="432"/>
      <c r="Q320" s="433"/>
      <c r="R320" s="439">
        <f t="shared" si="17"/>
        <v>0</v>
      </c>
      <c r="S320" s="441"/>
      <c r="T320" s="445">
        <f t="shared" si="13"/>
        <v>0</v>
      </c>
      <c r="U320" s="446">
        <f>J320-O320</f>
        <v>0</v>
      </c>
      <c r="V320" s="450"/>
    </row>
    <row r="321" spans="1:22" s="241" customFormat="1" ht="16.5" customHeight="1">
      <c r="A321" s="401"/>
      <c r="B321" s="396"/>
      <c r="C321" s="384"/>
      <c r="D321" s="389"/>
      <c r="E321" s="395"/>
      <c r="F321" s="391"/>
      <c r="G321" s="384">
        <v>1</v>
      </c>
      <c r="H321" s="392"/>
      <c r="I321" s="393"/>
      <c r="J321" s="424">
        <f t="shared" si="18"/>
        <v>0</v>
      </c>
      <c r="K321" s="417"/>
      <c r="L321" s="416"/>
      <c r="M321" s="237"/>
      <c r="N321" s="430"/>
      <c r="O321" s="431"/>
      <c r="P321" s="432"/>
      <c r="Q321" s="433"/>
      <c r="R321" s="439">
        <f t="shared" si="17"/>
        <v>0</v>
      </c>
      <c r="S321" s="441"/>
      <c r="T321" s="445">
        <f t="shared" si="13"/>
        <v>0</v>
      </c>
      <c r="U321" s="446">
        <f>J321-O321</f>
        <v>0</v>
      </c>
      <c r="V321" s="450"/>
    </row>
    <row r="322" spans="1:22" s="242" customFormat="1" ht="17.25" customHeight="1">
      <c r="A322" s="401"/>
      <c r="B322" s="384"/>
      <c r="C322" s="384"/>
      <c r="D322" s="389"/>
      <c r="E322" s="395"/>
      <c r="F322" s="391"/>
      <c r="G322" s="384">
        <v>1</v>
      </c>
      <c r="H322" s="392"/>
      <c r="I322" s="393"/>
      <c r="J322" s="424">
        <f t="shared" si="18"/>
        <v>0</v>
      </c>
      <c r="K322" s="417"/>
      <c r="L322" s="416"/>
      <c r="M322" s="238"/>
      <c r="N322" s="430"/>
      <c r="O322" s="431"/>
      <c r="P322" s="432"/>
      <c r="Q322" s="433"/>
      <c r="R322" s="439">
        <f t="shared" si="17"/>
        <v>0</v>
      </c>
      <c r="S322" s="441"/>
      <c r="T322" s="445">
        <f t="shared" si="13"/>
        <v>0</v>
      </c>
      <c r="U322" s="446">
        <f>J322-O322</f>
        <v>0</v>
      </c>
      <c r="V322" s="450"/>
    </row>
    <row r="323" spans="1:22" s="241" customFormat="1" ht="15" customHeight="1">
      <c r="A323" s="401"/>
      <c r="B323" s="384"/>
      <c r="C323" s="384"/>
      <c r="D323" s="389"/>
      <c r="E323" s="395"/>
      <c r="F323" s="391"/>
      <c r="G323" s="384">
        <v>1</v>
      </c>
      <c r="H323" s="392"/>
      <c r="I323" s="393"/>
      <c r="J323" s="424">
        <f t="shared" si="18"/>
        <v>0</v>
      </c>
      <c r="K323" s="417"/>
      <c r="L323" s="416"/>
      <c r="M323" s="240"/>
      <c r="N323" s="430"/>
      <c r="O323" s="431"/>
      <c r="P323" s="432"/>
      <c r="Q323" s="433"/>
      <c r="R323" s="439">
        <f t="shared" si="17"/>
        <v>0</v>
      </c>
      <c r="S323" s="441"/>
      <c r="T323" s="445">
        <f aca="true" t="shared" si="19" ref="T323:T352">R323*S323</f>
        <v>0</v>
      </c>
      <c r="U323" s="446">
        <f>J323-O323</f>
        <v>0</v>
      </c>
      <c r="V323" s="450"/>
    </row>
    <row r="324" spans="1:22" s="241" customFormat="1" ht="15" customHeight="1">
      <c r="A324" s="404"/>
      <c r="B324" s="397"/>
      <c r="C324" s="403"/>
      <c r="D324" s="405"/>
      <c r="E324" s="406"/>
      <c r="F324" s="398"/>
      <c r="G324" s="403">
        <v>1</v>
      </c>
      <c r="H324" s="407"/>
      <c r="I324" s="408"/>
      <c r="J324" s="425">
        <f t="shared" si="18"/>
        <v>0</v>
      </c>
      <c r="K324" s="418"/>
      <c r="L324" s="419"/>
      <c r="M324" s="237"/>
      <c r="N324" s="430"/>
      <c r="O324" s="431"/>
      <c r="P324" s="432"/>
      <c r="Q324" s="433"/>
      <c r="R324" s="440">
        <f t="shared" si="17"/>
        <v>0</v>
      </c>
      <c r="S324" s="442"/>
      <c r="T324" s="445">
        <f t="shared" si="19"/>
        <v>0</v>
      </c>
      <c r="U324" s="446">
        <f>J324-O324</f>
        <v>0</v>
      </c>
      <c r="V324" s="450"/>
    </row>
    <row r="325" spans="1:22" s="241" customFormat="1" ht="15" customHeight="1">
      <c r="A325" s="399">
        <v>47</v>
      </c>
      <c r="B325" s="379"/>
      <c r="C325" s="380" t="s">
        <v>282</v>
      </c>
      <c r="D325" s="381"/>
      <c r="E325" s="382" t="s">
        <v>278</v>
      </c>
      <c r="F325" s="383"/>
      <c r="G325" s="400">
        <v>1</v>
      </c>
      <c r="H325" s="385"/>
      <c r="I325" s="386"/>
      <c r="J325" s="423">
        <f t="shared" si="18"/>
        <v>0</v>
      </c>
      <c r="K325" s="413"/>
      <c r="L325" s="421"/>
      <c r="M325" s="237"/>
      <c r="N325" s="434"/>
      <c r="O325" s="427"/>
      <c r="P325" s="428"/>
      <c r="Q325" s="429"/>
      <c r="R325" s="439">
        <f t="shared" si="17"/>
        <v>0</v>
      </c>
      <c r="S325" s="441"/>
      <c r="T325" s="443">
        <f t="shared" si="19"/>
        <v>0</v>
      </c>
      <c r="U325" s="444">
        <f>J325-O325</f>
        <v>0</v>
      </c>
      <c r="V325" s="452"/>
    </row>
    <row r="326" spans="1:22" s="241" customFormat="1" ht="16.5" customHeight="1">
      <c r="A326" s="401"/>
      <c r="B326" s="388"/>
      <c r="C326" s="384" t="s">
        <v>281</v>
      </c>
      <c r="D326" s="389"/>
      <c r="E326" s="395"/>
      <c r="F326" s="391"/>
      <c r="G326" s="384">
        <v>1</v>
      </c>
      <c r="H326" s="392"/>
      <c r="I326" s="393"/>
      <c r="J326" s="424">
        <f t="shared" si="18"/>
        <v>0</v>
      </c>
      <c r="K326" s="417"/>
      <c r="L326" s="416"/>
      <c r="M326" s="237"/>
      <c r="N326" s="430"/>
      <c r="O326" s="431"/>
      <c r="P326" s="432"/>
      <c r="Q326" s="433"/>
      <c r="R326" s="439">
        <f t="shared" si="17"/>
        <v>0</v>
      </c>
      <c r="S326" s="441"/>
      <c r="T326" s="445">
        <f t="shared" si="19"/>
        <v>0</v>
      </c>
      <c r="U326" s="446">
        <f>J326-O326</f>
        <v>0</v>
      </c>
      <c r="V326" s="450"/>
    </row>
    <row r="327" spans="1:22" s="242" customFormat="1" ht="17.25" customHeight="1">
      <c r="A327" s="402"/>
      <c r="B327" s="388"/>
      <c r="C327" s="384" t="s">
        <v>280</v>
      </c>
      <c r="D327" s="389"/>
      <c r="E327" s="395"/>
      <c r="F327" s="391"/>
      <c r="G327" s="384">
        <v>1</v>
      </c>
      <c r="H327" s="392"/>
      <c r="I327" s="393"/>
      <c r="J327" s="424">
        <f t="shared" si="18"/>
        <v>0</v>
      </c>
      <c r="K327" s="417"/>
      <c r="L327" s="416"/>
      <c r="M327" s="238"/>
      <c r="N327" s="430"/>
      <c r="O327" s="431"/>
      <c r="P327" s="432"/>
      <c r="Q327" s="433"/>
      <c r="R327" s="439">
        <f t="shared" si="17"/>
        <v>0</v>
      </c>
      <c r="S327" s="441"/>
      <c r="T327" s="445">
        <f t="shared" si="19"/>
        <v>0</v>
      </c>
      <c r="U327" s="446">
        <f>J327-O327</f>
        <v>0</v>
      </c>
      <c r="V327" s="450"/>
    </row>
    <row r="328" spans="1:22" ht="15" customHeight="1">
      <c r="A328" s="401"/>
      <c r="B328" s="396"/>
      <c r="C328" s="384"/>
      <c r="D328" s="389"/>
      <c r="E328" s="395"/>
      <c r="F328" s="391"/>
      <c r="G328" s="384">
        <v>1</v>
      </c>
      <c r="H328" s="392"/>
      <c r="I328" s="393"/>
      <c r="J328" s="424">
        <f t="shared" si="18"/>
        <v>0</v>
      </c>
      <c r="K328" s="417"/>
      <c r="L328" s="416"/>
      <c r="M328" s="240"/>
      <c r="N328" s="430"/>
      <c r="O328" s="431"/>
      <c r="P328" s="432"/>
      <c r="Q328" s="433"/>
      <c r="R328" s="439">
        <f t="shared" si="17"/>
        <v>0</v>
      </c>
      <c r="S328" s="441"/>
      <c r="T328" s="445">
        <f t="shared" si="19"/>
        <v>0</v>
      </c>
      <c r="U328" s="446">
        <f>J328-O328</f>
        <v>0</v>
      </c>
      <c r="V328" s="450"/>
    </row>
    <row r="329" spans="1:22" ht="15" customHeight="1">
      <c r="A329" s="401"/>
      <c r="B329" s="384"/>
      <c r="C329" s="384"/>
      <c r="D329" s="389"/>
      <c r="E329" s="395"/>
      <c r="F329" s="391"/>
      <c r="G329" s="384">
        <v>1</v>
      </c>
      <c r="H329" s="392"/>
      <c r="I329" s="393"/>
      <c r="J329" s="424">
        <f t="shared" si="18"/>
        <v>0</v>
      </c>
      <c r="K329" s="417"/>
      <c r="L329" s="416"/>
      <c r="M329" s="237"/>
      <c r="N329" s="430"/>
      <c r="O329" s="431"/>
      <c r="P329" s="432"/>
      <c r="Q329" s="433"/>
      <c r="R329" s="439">
        <f t="shared" si="17"/>
        <v>0</v>
      </c>
      <c r="S329" s="441"/>
      <c r="T329" s="445">
        <f t="shared" si="19"/>
        <v>0</v>
      </c>
      <c r="U329" s="446">
        <f>J329-O329</f>
        <v>0</v>
      </c>
      <c r="V329" s="450"/>
    </row>
    <row r="330" spans="1:22" ht="15" customHeight="1">
      <c r="A330" s="401"/>
      <c r="B330" s="384"/>
      <c r="C330" s="384"/>
      <c r="D330" s="389"/>
      <c r="E330" s="395"/>
      <c r="F330" s="391"/>
      <c r="G330" s="384">
        <v>1</v>
      </c>
      <c r="H330" s="392"/>
      <c r="I330" s="393"/>
      <c r="J330" s="424">
        <f t="shared" si="18"/>
        <v>0</v>
      </c>
      <c r="K330" s="417"/>
      <c r="L330" s="416"/>
      <c r="M330" s="237"/>
      <c r="N330" s="430"/>
      <c r="O330" s="431"/>
      <c r="P330" s="432"/>
      <c r="Q330" s="433"/>
      <c r="R330" s="439">
        <f t="shared" si="17"/>
        <v>0</v>
      </c>
      <c r="S330" s="441"/>
      <c r="T330" s="445">
        <f t="shared" si="19"/>
        <v>0</v>
      </c>
      <c r="U330" s="446">
        <f>J330-O330</f>
        <v>0</v>
      </c>
      <c r="V330" s="450"/>
    </row>
    <row r="331" spans="1:22" ht="15" customHeight="1">
      <c r="A331" s="404"/>
      <c r="B331" s="397"/>
      <c r="C331" s="403"/>
      <c r="D331" s="405"/>
      <c r="E331" s="406"/>
      <c r="F331" s="398"/>
      <c r="G331" s="403">
        <v>1</v>
      </c>
      <c r="H331" s="407"/>
      <c r="I331" s="408"/>
      <c r="J331" s="425">
        <f t="shared" si="18"/>
        <v>0</v>
      </c>
      <c r="K331" s="418"/>
      <c r="L331" s="419"/>
      <c r="M331" s="237"/>
      <c r="N331" s="430"/>
      <c r="O331" s="431"/>
      <c r="P331" s="432"/>
      <c r="Q331" s="433"/>
      <c r="R331" s="440">
        <f t="shared" si="17"/>
        <v>0</v>
      </c>
      <c r="S331" s="442"/>
      <c r="T331" s="445">
        <f t="shared" si="19"/>
        <v>0</v>
      </c>
      <c r="U331" s="446">
        <f>J331-O331</f>
        <v>0</v>
      </c>
      <c r="V331" s="450"/>
    </row>
    <row r="332" spans="1:22" ht="13.5" customHeight="1">
      <c r="A332" s="399">
        <v>48</v>
      </c>
      <c r="B332" s="379"/>
      <c r="C332" s="380" t="s">
        <v>282</v>
      </c>
      <c r="D332" s="381"/>
      <c r="E332" s="382" t="s">
        <v>278</v>
      </c>
      <c r="F332" s="383"/>
      <c r="G332" s="400">
        <v>1</v>
      </c>
      <c r="H332" s="385"/>
      <c r="I332" s="386"/>
      <c r="J332" s="423">
        <f t="shared" si="18"/>
        <v>0</v>
      </c>
      <c r="K332" s="413"/>
      <c r="L332" s="421"/>
      <c r="M332" s="237"/>
      <c r="N332" s="434"/>
      <c r="O332" s="427"/>
      <c r="P332" s="428"/>
      <c r="Q332" s="429"/>
      <c r="R332" s="439">
        <f t="shared" si="17"/>
        <v>0</v>
      </c>
      <c r="S332" s="441"/>
      <c r="T332" s="443">
        <f t="shared" si="19"/>
        <v>0</v>
      </c>
      <c r="U332" s="444">
        <f>J332-O332</f>
        <v>0</v>
      </c>
      <c r="V332" s="452"/>
    </row>
    <row r="333" spans="1:22" ht="15" customHeight="1">
      <c r="A333" s="401"/>
      <c r="B333" s="388"/>
      <c r="C333" s="384" t="s">
        <v>281</v>
      </c>
      <c r="D333" s="389"/>
      <c r="E333" s="395"/>
      <c r="F333" s="391"/>
      <c r="G333" s="384">
        <v>1</v>
      </c>
      <c r="H333" s="392"/>
      <c r="I333" s="393"/>
      <c r="J333" s="424">
        <f t="shared" si="18"/>
        <v>0</v>
      </c>
      <c r="K333" s="417"/>
      <c r="L333" s="416"/>
      <c r="M333" s="240"/>
      <c r="N333" s="430"/>
      <c r="O333" s="431"/>
      <c r="P333" s="432"/>
      <c r="Q333" s="433"/>
      <c r="R333" s="439">
        <f t="shared" si="17"/>
        <v>0</v>
      </c>
      <c r="S333" s="441"/>
      <c r="T333" s="445">
        <f t="shared" si="19"/>
        <v>0</v>
      </c>
      <c r="U333" s="446">
        <f>J333-O333</f>
        <v>0</v>
      </c>
      <c r="V333" s="450"/>
    </row>
    <row r="334" spans="1:22" ht="15" customHeight="1">
      <c r="A334" s="402"/>
      <c r="B334" s="388"/>
      <c r="C334" s="384" t="s">
        <v>280</v>
      </c>
      <c r="D334" s="389"/>
      <c r="E334" s="395"/>
      <c r="F334" s="391"/>
      <c r="G334" s="384">
        <v>1</v>
      </c>
      <c r="H334" s="392"/>
      <c r="I334" s="393"/>
      <c r="J334" s="424">
        <f t="shared" si="18"/>
        <v>0</v>
      </c>
      <c r="K334" s="417"/>
      <c r="L334" s="416"/>
      <c r="M334" s="237"/>
      <c r="N334" s="430"/>
      <c r="O334" s="431"/>
      <c r="P334" s="432"/>
      <c r="Q334" s="433"/>
      <c r="R334" s="439">
        <f t="shared" si="17"/>
        <v>0</v>
      </c>
      <c r="S334" s="441"/>
      <c r="T334" s="445">
        <f t="shared" si="19"/>
        <v>0</v>
      </c>
      <c r="U334" s="446">
        <f>J334-O334</f>
        <v>0</v>
      </c>
      <c r="V334" s="450"/>
    </row>
    <row r="335" spans="1:22" ht="15" customHeight="1">
      <c r="A335" s="401"/>
      <c r="B335" s="396"/>
      <c r="C335" s="384"/>
      <c r="D335" s="389"/>
      <c r="E335" s="395"/>
      <c r="F335" s="391"/>
      <c r="G335" s="384">
        <v>1</v>
      </c>
      <c r="H335" s="392"/>
      <c r="I335" s="393"/>
      <c r="J335" s="424">
        <f t="shared" si="18"/>
        <v>0</v>
      </c>
      <c r="K335" s="417"/>
      <c r="L335" s="416"/>
      <c r="M335" s="237"/>
      <c r="N335" s="430"/>
      <c r="O335" s="431"/>
      <c r="P335" s="432"/>
      <c r="Q335" s="433"/>
      <c r="R335" s="439">
        <f t="shared" si="17"/>
        <v>0</v>
      </c>
      <c r="S335" s="441"/>
      <c r="T335" s="445">
        <f t="shared" si="19"/>
        <v>0</v>
      </c>
      <c r="U335" s="446">
        <f>J335-O335</f>
        <v>0</v>
      </c>
      <c r="V335" s="450"/>
    </row>
    <row r="336" spans="1:22" ht="15" customHeight="1">
      <c r="A336" s="401"/>
      <c r="B336" s="384"/>
      <c r="C336" s="384"/>
      <c r="D336" s="389"/>
      <c r="E336" s="395"/>
      <c r="F336" s="391"/>
      <c r="G336" s="384">
        <v>1</v>
      </c>
      <c r="H336" s="392"/>
      <c r="I336" s="393"/>
      <c r="J336" s="424">
        <f t="shared" si="18"/>
        <v>0</v>
      </c>
      <c r="K336" s="417"/>
      <c r="L336" s="416"/>
      <c r="M336" s="237"/>
      <c r="N336" s="430"/>
      <c r="O336" s="431"/>
      <c r="P336" s="432"/>
      <c r="Q336" s="433"/>
      <c r="R336" s="439">
        <f t="shared" si="17"/>
        <v>0</v>
      </c>
      <c r="S336" s="441"/>
      <c r="T336" s="445">
        <f t="shared" si="19"/>
        <v>0</v>
      </c>
      <c r="U336" s="446">
        <f>J336-O336</f>
        <v>0</v>
      </c>
      <c r="V336" s="450"/>
    </row>
    <row r="337" spans="1:22" ht="13.5" customHeight="1">
      <c r="A337" s="401"/>
      <c r="B337" s="384"/>
      <c r="C337" s="384"/>
      <c r="D337" s="389"/>
      <c r="E337" s="395"/>
      <c r="F337" s="391"/>
      <c r="G337" s="384">
        <v>1</v>
      </c>
      <c r="H337" s="392"/>
      <c r="I337" s="393"/>
      <c r="J337" s="424">
        <f t="shared" si="18"/>
        <v>0</v>
      </c>
      <c r="K337" s="417"/>
      <c r="L337" s="416"/>
      <c r="M337" s="237"/>
      <c r="N337" s="430"/>
      <c r="O337" s="431"/>
      <c r="P337" s="432"/>
      <c r="Q337" s="433"/>
      <c r="R337" s="439">
        <f t="shared" si="17"/>
        <v>0</v>
      </c>
      <c r="S337" s="441"/>
      <c r="T337" s="445">
        <f t="shared" si="19"/>
        <v>0</v>
      </c>
      <c r="U337" s="446">
        <f>J337-O337</f>
        <v>0</v>
      </c>
      <c r="V337" s="450"/>
    </row>
    <row r="338" spans="1:22" ht="15" customHeight="1">
      <c r="A338" s="404"/>
      <c r="B338" s="397"/>
      <c r="C338" s="403"/>
      <c r="D338" s="405"/>
      <c r="E338" s="406"/>
      <c r="F338" s="398"/>
      <c r="G338" s="403">
        <v>1</v>
      </c>
      <c r="H338" s="407"/>
      <c r="I338" s="408"/>
      <c r="J338" s="425">
        <f t="shared" si="18"/>
        <v>0</v>
      </c>
      <c r="K338" s="418"/>
      <c r="L338" s="419"/>
      <c r="M338" s="240"/>
      <c r="N338" s="430"/>
      <c r="O338" s="431"/>
      <c r="P338" s="432"/>
      <c r="Q338" s="433"/>
      <c r="R338" s="440">
        <f t="shared" si="17"/>
        <v>0</v>
      </c>
      <c r="S338" s="442"/>
      <c r="T338" s="445">
        <f t="shared" si="19"/>
        <v>0</v>
      </c>
      <c r="U338" s="446">
        <f>J338-O338</f>
        <v>0</v>
      </c>
      <c r="V338" s="450"/>
    </row>
    <row r="339" spans="1:22" ht="15" customHeight="1">
      <c r="A339" s="399">
        <v>49</v>
      </c>
      <c r="B339" s="379"/>
      <c r="C339" s="380" t="s">
        <v>282</v>
      </c>
      <c r="D339" s="381"/>
      <c r="E339" s="382" t="s">
        <v>278</v>
      </c>
      <c r="F339" s="383"/>
      <c r="G339" s="400">
        <v>1</v>
      </c>
      <c r="H339" s="385"/>
      <c r="I339" s="386"/>
      <c r="J339" s="423">
        <f aca="true" t="shared" si="20" ref="J339:J352">F339/G339</f>
        <v>0</v>
      </c>
      <c r="K339" s="413"/>
      <c r="L339" s="421"/>
      <c r="M339" s="237"/>
      <c r="N339" s="434"/>
      <c r="O339" s="427"/>
      <c r="P339" s="428"/>
      <c r="Q339" s="429"/>
      <c r="R339" s="439">
        <f t="shared" si="17"/>
        <v>0</v>
      </c>
      <c r="S339" s="441"/>
      <c r="T339" s="443">
        <f t="shared" si="19"/>
        <v>0</v>
      </c>
      <c r="U339" s="444">
        <f>J339-O339</f>
        <v>0</v>
      </c>
      <c r="V339" s="452"/>
    </row>
    <row r="340" spans="1:22" ht="15" customHeight="1">
      <c r="A340" s="401"/>
      <c r="B340" s="388"/>
      <c r="C340" s="384" t="s">
        <v>281</v>
      </c>
      <c r="D340" s="389"/>
      <c r="E340" s="395"/>
      <c r="F340" s="391"/>
      <c r="G340" s="384">
        <v>1</v>
      </c>
      <c r="H340" s="392"/>
      <c r="I340" s="393"/>
      <c r="J340" s="424">
        <f t="shared" si="20"/>
        <v>0</v>
      </c>
      <c r="K340" s="417"/>
      <c r="L340" s="416"/>
      <c r="M340" s="237"/>
      <c r="N340" s="430"/>
      <c r="O340" s="431"/>
      <c r="P340" s="432"/>
      <c r="Q340" s="433"/>
      <c r="R340" s="439">
        <f t="shared" si="17"/>
        <v>0</v>
      </c>
      <c r="S340" s="441"/>
      <c r="T340" s="445">
        <f t="shared" si="19"/>
        <v>0</v>
      </c>
      <c r="U340" s="446">
        <f>J340-O340</f>
        <v>0</v>
      </c>
      <c r="V340" s="450"/>
    </row>
    <row r="341" spans="1:22" ht="15" customHeight="1">
      <c r="A341" s="402"/>
      <c r="B341" s="388"/>
      <c r="C341" s="384" t="s">
        <v>280</v>
      </c>
      <c r="D341" s="389"/>
      <c r="E341" s="395"/>
      <c r="F341" s="391"/>
      <c r="G341" s="384">
        <v>1</v>
      </c>
      <c r="H341" s="392"/>
      <c r="I341" s="393"/>
      <c r="J341" s="424">
        <f t="shared" si="20"/>
        <v>0</v>
      </c>
      <c r="K341" s="417"/>
      <c r="L341" s="416"/>
      <c r="M341" s="237"/>
      <c r="N341" s="430"/>
      <c r="O341" s="431"/>
      <c r="P341" s="432"/>
      <c r="Q341" s="433"/>
      <c r="R341" s="439">
        <f t="shared" si="17"/>
        <v>0</v>
      </c>
      <c r="S341" s="441"/>
      <c r="T341" s="445">
        <f t="shared" si="19"/>
        <v>0</v>
      </c>
      <c r="U341" s="446">
        <f>J341-O341</f>
        <v>0</v>
      </c>
      <c r="V341" s="450"/>
    </row>
    <row r="342" spans="1:22" ht="13.5" customHeight="1">
      <c r="A342" s="401"/>
      <c r="B342" s="396"/>
      <c r="C342" s="384"/>
      <c r="D342" s="389"/>
      <c r="E342" s="395"/>
      <c r="F342" s="391"/>
      <c r="G342" s="384">
        <v>1</v>
      </c>
      <c r="H342" s="392"/>
      <c r="I342" s="393"/>
      <c r="J342" s="424">
        <f t="shared" si="20"/>
        <v>0</v>
      </c>
      <c r="K342" s="417"/>
      <c r="L342" s="416"/>
      <c r="M342" s="237"/>
      <c r="N342" s="430"/>
      <c r="O342" s="431"/>
      <c r="P342" s="432"/>
      <c r="Q342" s="433"/>
      <c r="R342" s="439">
        <f t="shared" si="17"/>
        <v>0</v>
      </c>
      <c r="S342" s="441"/>
      <c r="T342" s="445">
        <f t="shared" si="19"/>
        <v>0</v>
      </c>
      <c r="U342" s="446">
        <f>J342-O342</f>
        <v>0</v>
      </c>
      <c r="V342" s="450"/>
    </row>
    <row r="343" spans="1:22" ht="15" customHeight="1">
      <c r="A343" s="401"/>
      <c r="B343" s="384"/>
      <c r="C343" s="384"/>
      <c r="D343" s="389"/>
      <c r="E343" s="395"/>
      <c r="F343" s="391"/>
      <c r="G343" s="384">
        <v>1</v>
      </c>
      <c r="H343" s="392"/>
      <c r="I343" s="393"/>
      <c r="J343" s="424">
        <f t="shared" si="20"/>
        <v>0</v>
      </c>
      <c r="K343" s="417"/>
      <c r="L343" s="416"/>
      <c r="M343" s="240"/>
      <c r="N343" s="430"/>
      <c r="O343" s="431"/>
      <c r="P343" s="432"/>
      <c r="Q343" s="433"/>
      <c r="R343" s="439">
        <f t="shared" si="17"/>
        <v>0</v>
      </c>
      <c r="S343" s="441"/>
      <c r="T343" s="445">
        <f t="shared" si="19"/>
        <v>0</v>
      </c>
      <c r="U343" s="446">
        <f>J343-O343</f>
        <v>0</v>
      </c>
      <c r="V343" s="450"/>
    </row>
    <row r="344" spans="1:22" ht="15" customHeight="1">
      <c r="A344" s="401"/>
      <c r="B344" s="384"/>
      <c r="C344" s="384"/>
      <c r="D344" s="389"/>
      <c r="E344" s="395"/>
      <c r="F344" s="391"/>
      <c r="G344" s="384">
        <v>1</v>
      </c>
      <c r="H344" s="392"/>
      <c r="I344" s="393"/>
      <c r="J344" s="424">
        <f t="shared" si="20"/>
        <v>0</v>
      </c>
      <c r="K344" s="417"/>
      <c r="L344" s="416"/>
      <c r="M344" s="237"/>
      <c r="N344" s="430"/>
      <c r="O344" s="431"/>
      <c r="P344" s="432"/>
      <c r="Q344" s="433"/>
      <c r="R344" s="439">
        <f t="shared" si="17"/>
        <v>0</v>
      </c>
      <c r="S344" s="441"/>
      <c r="T344" s="445">
        <f t="shared" si="19"/>
        <v>0</v>
      </c>
      <c r="U344" s="446">
        <f>J344-O344</f>
        <v>0</v>
      </c>
      <c r="V344" s="450"/>
    </row>
    <row r="345" spans="1:22" ht="15" customHeight="1">
      <c r="A345" s="404"/>
      <c r="B345" s="397"/>
      <c r="C345" s="403"/>
      <c r="D345" s="405"/>
      <c r="E345" s="406"/>
      <c r="F345" s="398"/>
      <c r="G345" s="403">
        <v>1</v>
      </c>
      <c r="H345" s="407"/>
      <c r="I345" s="408"/>
      <c r="J345" s="425">
        <f t="shared" si="20"/>
        <v>0</v>
      </c>
      <c r="K345" s="418"/>
      <c r="L345" s="419"/>
      <c r="M345" s="237"/>
      <c r="N345" s="430"/>
      <c r="O345" s="431"/>
      <c r="P345" s="432"/>
      <c r="Q345" s="433"/>
      <c r="R345" s="440">
        <f t="shared" si="17"/>
        <v>0</v>
      </c>
      <c r="S345" s="442"/>
      <c r="T345" s="445">
        <f t="shared" si="19"/>
        <v>0</v>
      </c>
      <c r="U345" s="446">
        <f>J345-O345</f>
        <v>0</v>
      </c>
      <c r="V345" s="450"/>
    </row>
    <row r="346" spans="1:22" ht="15" customHeight="1">
      <c r="A346" s="399">
        <v>50</v>
      </c>
      <c r="B346" s="379"/>
      <c r="C346" s="380" t="s">
        <v>282</v>
      </c>
      <c r="D346" s="381"/>
      <c r="E346" s="382" t="s">
        <v>278</v>
      </c>
      <c r="F346" s="383"/>
      <c r="G346" s="400">
        <v>1</v>
      </c>
      <c r="H346" s="385"/>
      <c r="I346" s="386"/>
      <c r="J346" s="423">
        <f t="shared" si="20"/>
        <v>0</v>
      </c>
      <c r="K346" s="413"/>
      <c r="L346" s="421"/>
      <c r="M346" s="237"/>
      <c r="N346" s="434"/>
      <c r="O346" s="427"/>
      <c r="P346" s="428"/>
      <c r="Q346" s="429"/>
      <c r="R346" s="439">
        <f t="shared" si="17"/>
        <v>0</v>
      </c>
      <c r="S346" s="441"/>
      <c r="T346" s="443">
        <f t="shared" si="19"/>
        <v>0</v>
      </c>
      <c r="U346" s="444">
        <f>J346-O346</f>
        <v>0</v>
      </c>
      <c r="V346" s="452"/>
    </row>
    <row r="347" spans="1:22" s="242" customFormat="1" ht="13.5" customHeight="1">
      <c r="A347" s="401"/>
      <c r="B347" s="388"/>
      <c r="C347" s="384" t="s">
        <v>281</v>
      </c>
      <c r="D347" s="389"/>
      <c r="E347" s="395"/>
      <c r="F347" s="391"/>
      <c r="G347" s="384">
        <v>1</v>
      </c>
      <c r="H347" s="392"/>
      <c r="I347" s="393"/>
      <c r="J347" s="424">
        <f t="shared" si="20"/>
        <v>0</v>
      </c>
      <c r="K347" s="417"/>
      <c r="L347" s="416"/>
      <c r="M347" s="238"/>
      <c r="N347" s="430"/>
      <c r="O347" s="431"/>
      <c r="P347" s="432"/>
      <c r="Q347" s="433"/>
      <c r="R347" s="439">
        <f t="shared" si="17"/>
        <v>0</v>
      </c>
      <c r="S347" s="441"/>
      <c r="T347" s="445">
        <f t="shared" si="19"/>
        <v>0</v>
      </c>
      <c r="U347" s="446">
        <f>J347-O347</f>
        <v>0</v>
      </c>
      <c r="V347" s="450"/>
    </row>
    <row r="348" spans="1:22" ht="15.75">
      <c r="A348" s="402"/>
      <c r="B348" s="388"/>
      <c r="C348" s="384" t="s">
        <v>280</v>
      </c>
      <c r="D348" s="389"/>
      <c r="E348" s="395"/>
      <c r="F348" s="391"/>
      <c r="G348" s="384">
        <v>1</v>
      </c>
      <c r="H348" s="392"/>
      <c r="I348" s="393"/>
      <c r="J348" s="424">
        <f t="shared" si="20"/>
        <v>0</v>
      </c>
      <c r="K348" s="417"/>
      <c r="L348" s="416"/>
      <c r="M348" s="237"/>
      <c r="N348" s="430"/>
      <c r="O348" s="431"/>
      <c r="P348" s="432"/>
      <c r="Q348" s="433"/>
      <c r="R348" s="439">
        <f t="shared" si="17"/>
        <v>0</v>
      </c>
      <c r="S348" s="441"/>
      <c r="T348" s="445">
        <f t="shared" si="19"/>
        <v>0</v>
      </c>
      <c r="U348" s="446">
        <f>J348-O348</f>
        <v>0</v>
      </c>
      <c r="V348" s="450"/>
    </row>
    <row r="349" spans="1:22" ht="15.75">
      <c r="A349" s="401"/>
      <c r="B349" s="396"/>
      <c r="C349" s="384"/>
      <c r="D349" s="389"/>
      <c r="E349" s="395"/>
      <c r="F349" s="391"/>
      <c r="G349" s="384">
        <v>1</v>
      </c>
      <c r="H349" s="392"/>
      <c r="I349" s="393"/>
      <c r="J349" s="424">
        <f t="shared" si="20"/>
        <v>0</v>
      </c>
      <c r="K349" s="417"/>
      <c r="L349" s="416"/>
      <c r="M349" s="237"/>
      <c r="N349" s="430"/>
      <c r="O349" s="431"/>
      <c r="P349" s="432"/>
      <c r="Q349" s="433"/>
      <c r="R349" s="439">
        <f t="shared" si="17"/>
        <v>0</v>
      </c>
      <c r="S349" s="441"/>
      <c r="T349" s="445">
        <f t="shared" si="19"/>
        <v>0</v>
      </c>
      <c r="U349" s="446">
        <f>J349-O349</f>
        <v>0</v>
      </c>
      <c r="V349" s="450"/>
    </row>
    <row r="350" spans="1:22" ht="15.75">
      <c r="A350" s="401"/>
      <c r="B350" s="384"/>
      <c r="C350" s="384"/>
      <c r="D350" s="389"/>
      <c r="E350" s="395"/>
      <c r="F350" s="391"/>
      <c r="G350" s="384">
        <v>1</v>
      </c>
      <c r="H350" s="392"/>
      <c r="I350" s="393"/>
      <c r="J350" s="424">
        <f t="shared" si="20"/>
        <v>0</v>
      </c>
      <c r="K350" s="417"/>
      <c r="L350" s="416"/>
      <c r="M350" s="237"/>
      <c r="N350" s="430"/>
      <c r="O350" s="431"/>
      <c r="P350" s="432"/>
      <c r="Q350" s="433"/>
      <c r="R350" s="439">
        <f t="shared" si="17"/>
        <v>0</v>
      </c>
      <c r="S350" s="441"/>
      <c r="T350" s="445">
        <f t="shared" si="19"/>
        <v>0</v>
      </c>
      <c r="U350" s="446">
        <f>J350-O350</f>
        <v>0</v>
      </c>
      <c r="V350" s="450"/>
    </row>
    <row r="351" spans="1:22" ht="15.75">
      <c r="A351" s="401"/>
      <c r="B351" s="384"/>
      <c r="C351" s="384"/>
      <c r="D351" s="389"/>
      <c r="E351" s="395"/>
      <c r="F351" s="391"/>
      <c r="G351" s="384">
        <v>1</v>
      </c>
      <c r="H351" s="392"/>
      <c r="I351" s="393"/>
      <c r="J351" s="424">
        <f t="shared" si="20"/>
        <v>0</v>
      </c>
      <c r="K351" s="417"/>
      <c r="L351" s="416"/>
      <c r="M351" s="237"/>
      <c r="N351" s="430"/>
      <c r="O351" s="431"/>
      <c r="P351" s="432"/>
      <c r="Q351" s="433"/>
      <c r="R351" s="439">
        <f t="shared" si="17"/>
        <v>0</v>
      </c>
      <c r="S351" s="441"/>
      <c r="T351" s="445">
        <f t="shared" si="19"/>
        <v>0</v>
      </c>
      <c r="U351" s="446">
        <f>J351-O351</f>
        <v>0</v>
      </c>
      <c r="V351" s="450"/>
    </row>
    <row r="352" spans="1:22" ht="16.5" customHeight="1">
      <c r="A352" s="404"/>
      <c r="B352" s="397"/>
      <c r="C352" s="403"/>
      <c r="D352" s="405"/>
      <c r="E352" s="406"/>
      <c r="F352" s="398"/>
      <c r="G352" s="403">
        <v>1</v>
      </c>
      <c r="H352" s="407"/>
      <c r="I352" s="408"/>
      <c r="J352" s="425">
        <f t="shared" si="20"/>
        <v>0</v>
      </c>
      <c r="K352" s="418"/>
      <c r="L352" s="419"/>
      <c r="M352" s="237"/>
      <c r="N352" s="435"/>
      <c r="O352" s="436"/>
      <c r="P352" s="437"/>
      <c r="Q352" s="438"/>
      <c r="R352" s="440">
        <f t="shared" si="17"/>
        <v>0</v>
      </c>
      <c r="S352" s="442"/>
      <c r="T352" s="447">
        <f t="shared" si="19"/>
        <v>0</v>
      </c>
      <c r="U352" s="448">
        <f>J352-O352</f>
        <v>0</v>
      </c>
      <c r="V352" s="451"/>
    </row>
    <row r="353" ht="15" customHeight="1">
      <c r="B353" s="241"/>
    </row>
  </sheetData>
  <sheetProtection password="C77F" sheet="1" insertRows="0"/>
  <mergeCells count="2">
    <mergeCell ref="G1:I1"/>
    <mergeCell ref="P1:Q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8.8515625" style="0" customWidth="1"/>
    <col min="2" max="2" width="30.7109375" style="0" customWidth="1"/>
    <col min="3" max="3" width="25.57421875" style="0" customWidth="1"/>
    <col min="4" max="5" width="17.140625" style="0" customWidth="1"/>
    <col min="6" max="6" width="25.140625" style="0" customWidth="1"/>
    <col min="7" max="7" width="26.28125" style="0" customWidth="1"/>
    <col min="8" max="8" width="22.421875" style="0" customWidth="1"/>
    <col min="9" max="9" width="17.140625" style="0" customWidth="1"/>
    <col min="10" max="10" width="21.57421875" style="0" customWidth="1"/>
    <col min="11" max="11" width="17.140625" style="0" customWidth="1"/>
  </cols>
  <sheetData>
    <row r="1" spans="1:11" ht="15">
      <c r="A1" s="187" t="s">
        <v>224</v>
      </c>
      <c r="B1" s="187" t="s">
        <v>180</v>
      </c>
      <c r="C1" s="187" t="s">
        <v>190</v>
      </c>
      <c r="D1" s="187" t="s">
        <v>193</v>
      </c>
      <c r="E1" s="187" t="s">
        <v>71</v>
      </c>
      <c r="F1" s="187" t="s">
        <v>60</v>
      </c>
      <c r="G1" s="187" t="s">
        <v>227</v>
      </c>
      <c r="H1" s="187" t="s">
        <v>176</v>
      </c>
      <c r="I1" s="187" t="s">
        <v>4</v>
      </c>
      <c r="J1" s="187" t="s">
        <v>25</v>
      </c>
      <c r="K1" s="77"/>
    </row>
    <row r="2" spans="1:11" ht="15">
      <c r="A2" s="21"/>
      <c r="B2" s="55" t="s">
        <v>65</v>
      </c>
      <c r="C2" s="3" t="s">
        <v>143</v>
      </c>
      <c r="D2" s="125">
        <v>40771</v>
      </c>
      <c r="E2" s="126" t="s">
        <v>26</v>
      </c>
      <c r="F2" s="135" t="s">
        <v>139</v>
      </c>
      <c r="G2" s="23" t="s">
        <v>13</v>
      </c>
      <c r="H2" s="127" t="s">
        <v>27</v>
      </c>
      <c r="I2" s="125">
        <v>41137</v>
      </c>
      <c r="J2" s="69"/>
      <c r="K2" s="77"/>
    </row>
    <row r="3" spans="1:11" ht="15">
      <c r="A3" s="16"/>
      <c r="B3" s="56" t="s">
        <v>127</v>
      </c>
      <c r="C3" s="14" t="s">
        <v>203</v>
      </c>
      <c r="D3" s="125">
        <v>40772</v>
      </c>
      <c r="E3" s="128" t="s">
        <v>8</v>
      </c>
      <c r="F3" s="188" t="s">
        <v>93</v>
      </c>
      <c r="G3" s="51" t="s">
        <v>116</v>
      </c>
      <c r="H3" s="127" t="s">
        <v>77</v>
      </c>
      <c r="I3" s="125">
        <v>40803</v>
      </c>
      <c r="J3" s="13"/>
      <c r="K3" s="77"/>
    </row>
    <row r="4" spans="1:11" ht="14.25">
      <c r="A4" s="33" t="s">
        <v>225</v>
      </c>
      <c r="B4" s="19"/>
      <c r="C4" s="14" t="s">
        <v>183</v>
      </c>
      <c r="D4" s="36"/>
      <c r="E4" s="51"/>
      <c r="F4" s="191"/>
      <c r="G4" s="51"/>
      <c r="H4" s="67"/>
      <c r="I4" s="67"/>
      <c r="J4" s="13"/>
      <c r="K4" s="77"/>
    </row>
    <row r="5" spans="1:11" ht="14.25">
      <c r="A5" s="16" t="s">
        <v>44</v>
      </c>
      <c r="B5" s="48" t="s">
        <v>14</v>
      </c>
      <c r="C5" s="39"/>
      <c r="D5" s="16"/>
      <c r="E5" s="51"/>
      <c r="F5" s="132"/>
      <c r="G5" s="51"/>
      <c r="H5" s="27"/>
      <c r="I5" s="27"/>
      <c r="J5" s="13"/>
      <c r="K5" s="77"/>
    </row>
    <row r="6" spans="1:11" ht="14.25">
      <c r="A6" s="18"/>
      <c r="B6" s="19"/>
      <c r="C6" s="19"/>
      <c r="D6" s="18"/>
      <c r="E6" s="52"/>
      <c r="F6" s="133"/>
      <c r="G6" s="52"/>
      <c r="H6" s="28"/>
      <c r="I6" s="20"/>
      <c r="J6" s="19"/>
      <c r="K6" s="77"/>
    </row>
    <row r="7" spans="1:11" ht="15">
      <c r="A7" s="21"/>
      <c r="B7" s="57" t="s">
        <v>29</v>
      </c>
      <c r="C7" s="69"/>
      <c r="D7" s="125">
        <v>40771</v>
      </c>
      <c r="E7" s="126" t="s">
        <v>26</v>
      </c>
      <c r="F7" s="24" t="s">
        <v>139</v>
      </c>
      <c r="G7" s="23" t="s">
        <v>13</v>
      </c>
      <c r="H7" s="127" t="s">
        <v>27</v>
      </c>
      <c r="I7" s="125">
        <v>41137</v>
      </c>
      <c r="J7" s="69"/>
      <c r="K7" s="77"/>
    </row>
    <row r="8" spans="1:11" ht="14.25">
      <c r="A8" s="16"/>
      <c r="B8" s="58" t="s">
        <v>127</v>
      </c>
      <c r="C8" s="13"/>
      <c r="D8" s="36"/>
      <c r="E8" s="128"/>
      <c r="F8" s="132"/>
      <c r="G8" s="51"/>
      <c r="H8" s="130"/>
      <c r="I8" s="131"/>
      <c r="J8" s="13"/>
      <c r="K8" s="77"/>
    </row>
    <row r="9" spans="1:11" ht="14.25">
      <c r="A9" s="33" t="s">
        <v>136</v>
      </c>
      <c r="B9" s="40"/>
      <c r="C9" s="13"/>
      <c r="D9" s="16"/>
      <c r="E9" s="51"/>
      <c r="F9" s="132"/>
      <c r="G9" s="51"/>
      <c r="H9" s="27"/>
      <c r="I9" s="27"/>
      <c r="J9" s="13"/>
      <c r="K9" s="77"/>
    </row>
    <row r="10" spans="1:11" ht="14.25">
      <c r="A10" s="33"/>
      <c r="B10" s="48" t="s">
        <v>14</v>
      </c>
      <c r="C10" s="39"/>
      <c r="D10" s="16"/>
      <c r="E10" s="51"/>
      <c r="F10" s="132"/>
      <c r="G10" s="51"/>
      <c r="H10" s="27"/>
      <c r="I10" s="27"/>
      <c r="J10" s="13"/>
      <c r="K10" s="77"/>
    </row>
    <row r="11" spans="1:11" ht="14.25">
      <c r="A11" s="18"/>
      <c r="B11" s="19"/>
      <c r="C11" s="19"/>
      <c r="D11" s="18"/>
      <c r="E11" s="52"/>
      <c r="F11" s="133"/>
      <c r="G11" s="52"/>
      <c r="H11" s="28"/>
      <c r="I11" s="20"/>
      <c r="J11" s="19"/>
      <c r="K11" s="77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9.00390625" style="0" customWidth="1"/>
    <col min="2" max="2" width="30.7109375" style="0" customWidth="1"/>
    <col min="3" max="3" width="24.140625" style="0" customWidth="1"/>
    <col min="4" max="5" width="17.140625" style="0" customWidth="1"/>
    <col min="6" max="6" width="24.7109375" style="0" customWidth="1"/>
    <col min="7" max="7" width="22.8515625" style="0" customWidth="1"/>
    <col min="8" max="8" width="23.57421875" style="0" customWidth="1"/>
    <col min="9" max="11" width="17.140625" style="0" customWidth="1"/>
  </cols>
  <sheetData>
    <row r="1" spans="1:11" ht="15">
      <c r="A1" s="187" t="s">
        <v>224</v>
      </c>
      <c r="B1" s="187" t="s">
        <v>180</v>
      </c>
      <c r="C1" s="187" t="s">
        <v>190</v>
      </c>
      <c r="D1" s="187" t="s">
        <v>193</v>
      </c>
      <c r="E1" s="187" t="s">
        <v>71</v>
      </c>
      <c r="F1" s="187" t="s">
        <v>60</v>
      </c>
      <c r="G1" s="187" t="s">
        <v>227</v>
      </c>
      <c r="H1" s="187" t="s">
        <v>176</v>
      </c>
      <c r="I1" s="187" t="s">
        <v>4</v>
      </c>
      <c r="J1" s="187" t="s">
        <v>25</v>
      </c>
      <c r="K1" s="77"/>
    </row>
    <row r="2" spans="1:11" ht="15">
      <c r="A2" s="21"/>
      <c r="B2" s="53" t="s">
        <v>50</v>
      </c>
      <c r="C2" s="3" t="s">
        <v>198</v>
      </c>
      <c r="D2" s="125">
        <v>40771</v>
      </c>
      <c r="E2" s="126" t="s">
        <v>26</v>
      </c>
      <c r="F2" s="135" t="s">
        <v>139</v>
      </c>
      <c r="G2" s="23" t="s">
        <v>13</v>
      </c>
      <c r="H2" s="127" t="s">
        <v>27</v>
      </c>
      <c r="I2" s="125">
        <v>41137</v>
      </c>
      <c r="J2" s="6"/>
      <c r="K2" s="77"/>
    </row>
    <row r="3" spans="1:11" ht="15">
      <c r="A3" s="16"/>
      <c r="B3" s="54" t="s">
        <v>164</v>
      </c>
      <c r="C3" s="14" t="s">
        <v>28</v>
      </c>
      <c r="D3" s="125">
        <v>40771</v>
      </c>
      <c r="E3" s="36" t="s">
        <v>26</v>
      </c>
      <c r="F3" s="188" t="s">
        <v>92</v>
      </c>
      <c r="G3" s="51" t="s">
        <v>116</v>
      </c>
      <c r="H3" s="127" t="s">
        <v>113</v>
      </c>
      <c r="I3" s="125">
        <v>40802</v>
      </c>
      <c r="J3" s="13"/>
      <c r="K3" s="77"/>
    </row>
    <row r="4" spans="1:11" ht="14.25">
      <c r="A4" s="33" t="s">
        <v>225</v>
      </c>
      <c r="B4" s="19"/>
      <c r="C4" s="14" t="s">
        <v>121</v>
      </c>
      <c r="D4" s="23"/>
      <c r="E4" s="51"/>
      <c r="F4" s="191"/>
      <c r="G4" s="51"/>
      <c r="H4" s="67"/>
      <c r="I4" s="67"/>
      <c r="J4" s="13"/>
      <c r="K4" s="77"/>
    </row>
    <row r="5" spans="1:11" ht="14.25">
      <c r="A5" s="16" t="s">
        <v>44</v>
      </c>
      <c r="B5" s="48" t="s">
        <v>14</v>
      </c>
      <c r="C5" s="39"/>
      <c r="D5" s="16"/>
      <c r="E5" s="51"/>
      <c r="F5" s="132"/>
      <c r="G5" s="51"/>
      <c r="H5" s="27"/>
      <c r="I5" s="27"/>
      <c r="J5" s="13"/>
      <c r="K5" s="77"/>
    </row>
    <row r="6" spans="1:11" ht="14.25">
      <c r="A6" s="16"/>
      <c r="B6" s="13"/>
      <c r="C6" s="13"/>
      <c r="D6" s="16"/>
      <c r="E6" s="51"/>
      <c r="F6" s="132"/>
      <c r="G6" s="51"/>
      <c r="H6" s="27"/>
      <c r="I6" s="27"/>
      <c r="J6" s="13"/>
      <c r="K6" s="77"/>
    </row>
    <row r="7" spans="1:11" ht="14.25">
      <c r="A7" s="16"/>
      <c r="B7" s="13"/>
      <c r="C7" s="13"/>
      <c r="D7" s="16"/>
      <c r="E7" s="51"/>
      <c r="F7" s="132"/>
      <c r="G7" s="51"/>
      <c r="H7" s="27"/>
      <c r="I7" s="27"/>
      <c r="J7" s="13"/>
      <c r="K7" s="77"/>
    </row>
    <row r="8" spans="1:11" ht="14.25">
      <c r="A8" s="18"/>
      <c r="B8" s="19"/>
      <c r="C8" s="19"/>
      <c r="D8" s="18"/>
      <c r="E8" s="52"/>
      <c r="F8" s="133"/>
      <c r="G8" s="52"/>
      <c r="H8" s="28"/>
      <c r="I8" s="20"/>
      <c r="J8" s="19"/>
      <c r="K8" s="77"/>
    </row>
    <row r="9" spans="1:10" ht="12.75">
      <c r="A9" s="92"/>
      <c r="B9" s="92"/>
      <c r="C9" s="92"/>
      <c r="D9" s="92"/>
      <c r="E9" s="92"/>
      <c r="F9" s="92"/>
      <c r="G9" s="92"/>
      <c r="H9" s="92"/>
      <c r="I9" s="92"/>
      <c r="J9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2.28125" style="0" customWidth="1"/>
    <col min="2" max="2" width="28.8515625" style="0" customWidth="1"/>
    <col min="3" max="3" width="25.8515625" style="0" customWidth="1"/>
    <col min="4" max="5" width="17.140625" style="0" customWidth="1"/>
    <col min="6" max="6" width="28.7109375" style="0" customWidth="1"/>
    <col min="7" max="7" width="23.8515625" style="0" customWidth="1"/>
    <col min="8" max="8" width="24.57421875" style="0" customWidth="1"/>
    <col min="9" max="9" width="17.140625" style="0" customWidth="1"/>
    <col min="10" max="10" width="21.421875" style="0" customWidth="1"/>
    <col min="11" max="11" width="17.140625" style="0" customWidth="1"/>
  </cols>
  <sheetData>
    <row r="1" spans="1:11" ht="15">
      <c r="A1" s="187" t="s">
        <v>224</v>
      </c>
      <c r="B1" s="187" t="s">
        <v>180</v>
      </c>
      <c r="C1" s="187" t="s">
        <v>190</v>
      </c>
      <c r="D1" s="187" t="s">
        <v>193</v>
      </c>
      <c r="E1" s="187" t="s">
        <v>71</v>
      </c>
      <c r="F1" s="187" t="s">
        <v>60</v>
      </c>
      <c r="G1" s="187" t="s">
        <v>227</v>
      </c>
      <c r="H1" s="187" t="s">
        <v>176</v>
      </c>
      <c r="I1" s="187" t="s">
        <v>4</v>
      </c>
      <c r="J1" s="187" t="s">
        <v>25</v>
      </c>
      <c r="K1" s="77"/>
    </row>
    <row r="2" spans="1:11" ht="15">
      <c r="A2" s="72"/>
      <c r="B2" s="155" t="s">
        <v>141</v>
      </c>
      <c r="C2" s="119" t="s">
        <v>32</v>
      </c>
      <c r="D2" s="192">
        <v>40768</v>
      </c>
      <c r="E2" s="4" t="s">
        <v>153</v>
      </c>
      <c r="F2" s="189" t="s">
        <v>139</v>
      </c>
      <c r="G2" s="4" t="s">
        <v>47</v>
      </c>
      <c r="H2" s="193" t="s">
        <v>194</v>
      </c>
      <c r="I2" s="194">
        <v>41134</v>
      </c>
      <c r="J2" s="144" t="s">
        <v>114</v>
      </c>
      <c r="K2" s="77"/>
    </row>
    <row r="3" spans="1:11" ht="28.5">
      <c r="A3" s="9"/>
      <c r="B3" s="177" t="s">
        <v>222</v>
      </c>
      <c r="C3" s="111" t="s">
        <v>101</v>
      </c>
      <c r="D3" s="192">
        <v>40768</v>
      </c>
      <c r="E3" s="9" t="s">
        <v>153</v>
      </c>
      <c r="F3" s="195" t="s">
        <v>9</v>
      </c>
      <c r="G3" s="9" t="s">
        <v>47</v>
      </c>
      <c r="H3" s="193" t="s">
        <v>85</v>
      </c>
      <c r="I3" s="194">
        <v>41134</v>
      </c>
      <c r="J3" s="144" t="s">
        <v>197</v>
      </c>
      <c r="K3" s="77"/>
    </row>
    <row r="4" spans="1:11" ht="15">
      <c r="A4" s="9" t="s">
        <v>225</v>
      </c>
      <c r="B4" s="177" t="s">
        <v>89</v>
      </c>
      <c r="C4" s="27"/>
      <c r="D4" s="169"/>
      <c r="E4" s="85"/>
      <c r="F4" s="75"/>
      <c r="G4" s="85"/>
      <c r="H4" s="76"/>
      <c r="I4" s="196"/>
      <c r="J4" s="197"/>
      <c r="K4" s="77"/>
    </row>
    <row r="5" spans="1:11" ht="14.25">
      <c r="A5" s="9" t="s">
        <v>44</v>
      </c>
      <c r="B5" s="83"/>
      <c r="C5" s="27"/>
      <c r="D5" s="196" t="s">
        <v>16</v>
      </c>
      <c r="E5" s="85"/>
      <c r="F5" s="86"/>
      <c r="G5" s="85"/>
      <c r="H5" s="27"/>
      <c r="I5" s="27"/>
      <c r="J5" s="83"/>
      <c r="K5" s="77"/>
    </row>
    <row r="6" spans="1:11" ht="28.5">
      <c r="A6" s="87"/>
      <c r="B6" s="88" t="s">
        <v>14</v>
      </c>
      <c r="C6" s="88"/>
      <c r="D6" s="88"/>
      <c r="E6" s="88"/>
      <c r="F6" s="88"/>
      <c r="G6" s="88"/>
      <c r="H6" s="91"/>
      <c r="I6" s="49"/>
      <c r="J6" s="88"/>
      <c r="K6" s="77"/>
    </row>
    <row r="7" spans="1:10" ht="12.75">
      <c r="A7" s="92"/>
      <c r="B7" s="92"/>
      <c r="C7" s="92"/>
      <c r="D7" s="92"/>
      <c r="E7" s="92"/>
      <c r="F7" s="92"/>
      <c r="G7" s="92"/>
      <c r="H7" s="92"/>
      <c r="I7" s="92"/>
      <c r="J7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1" width="17.140625" style="0" customWidth="1"/>
  </cols>
  <sheetData>
    <row r="1" spans="1:11" ht="15">
      <c r="A1" s="21">
        <v>3</v>
      </c>
      <c r="B1" s="29" t="s">
        <v>54</v>
      </c>
      <c r="C1" s="198" t="s">
        <v>109</v>
      </c>
      <c r="D1" s="125">
        <v>40766</v>
      </c>
      <c r="E1" s="23" t="s">
        <v>46</v>
      </c>
      <c r="F1" s="24" t="s">
        <v>139</v>
      </c>
      <c r="G1" s="23" t="s">
        <v>47</v>
      </c>
      <c r="H1" s="127" t="s">
        <v>194</v>
      </c>
      <c r="I1" s="138">
        <v>41132</v>
      </c>
      <c r="J1" s="144" t="s">
        <v>114</v>
      </c>
      <c r="K1" s="77"/>
    </row>
    <row r="2" spans="1:11" ht="15">
      <c r="A2" s="16"/>
      <c r="B2" s="30"/>
      <c r="C2" s="14" t="str">
        <f>HYPERLINK("mailto:yligko11@gmail.com","yligko11@gmail.com")</f>
        <v>yligko11@gmail.com</v>
      </c>
      <c r="D2" s="138"/>
      <c r="E2" s="51"/>
      <c r="F2" s="132"/>
      <c r="G2" s="51"/>
      <c r="H2" s="25"/>
      <c r="I2" s="15"/>
      <c r="J2" s="69"/>
      <c r="K2" s="77"/>
    </row>
    <row r="3" spans="1:11" ht="14.25">
      <c r="A3" s="16" t="s">
        <v>225</v>
      </c>
      <c r="B3" s="19"/>
      <c r="C3" s="199" t="s">
        <v>122</v>
      </c>
      <c r="D3" s="31"/>
      <c r="E3" s="51"/>
      <c r="F3" s="132"/>
      <c r="G3" s="51"/>
      <c r="H3" s="27"/>
      <c r="I3" s="27"/>
      <c r="J3" s="13"/>
      <c r="K3" s="77"/>
    </row>
    <row r="4" spans="1:11" ht="42.75">
      <c r="A4" s="16" t="s">
        <v>44</v>
      </c>
      <c r="B4" s="48" t="s">
        <v>14</v>
      </c>
      <c r="C4" s="27"/>
      <c r="D4" s="16" t="s">
        <v>16</v>
      </c>
      <c r="E4" s="51"/>
      <c r="F4" s="132"/>
      <c r="G4" s="51"/>
      <c r="H4" s="27"/>
      <c r="I4" s="27"/>
      <c r="J4" s="13"/>
      <c r="K4" s="77"/>
    </row>
    <row r="5" spans="1:11" ht="14.25">
      <c r="A5" s="18"/>
      <c r="B5" s="19"/>
      <c r="C5" s="19"/>
      <c r="D5" s="19"/>
      <c r="E5" s="19"/>
      <c r="F5" s="19"/>
      <c r="G5" s="52"/>
      <c r="H5" s="28"/>
      <c r="I5" s="20"/>
      <c r="J5" s="19"/>
      <c r="K5" s="77"/>
    </row>
    <row r="6" spans="1:10" ht="12.75">
      <c r="A6" s="92"/>
      <c r="B6" s="92"/>
      <c r="C6" s="92"/>
      <c r="D6" s="92"/>
      <c r="E6" s="92"/>
      <c r="F6" s="92"/>
      <c r="G6" s="92"/>
      <c r="H6" s="92"/>
      <c r="I6" s="92"/>
      <c r="J6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7.140625" style="0" customWidth="1"/>
    <col min="2" max="2" width="36.7109375" style="0" customWidth="1"/>
    <col min="3" max="3" width="27.57421875" style="0" customWidth="1"/>
    <col min="4" max="5" width="17.140625" style="0" customWidth="1"/>
    <col min="6" max="6" width="27.8515625" style="0" customWidth="1"/>
    <col min="7" max="7" width="23.28125" style="0" customWidth="1"/>
    <col min="8" max="8" width="23.140625" style="0" customWidth="1"/>
    <col min="9" max="11" width="17.140625" style="0" customWidth="1"/>
  </cols>
  <sheetData>
    <row r="1" spans="1:11" ht="30">
      <c r="A1" s="124" t="s">
        <v>224</v>
      </c>
      <c r="B1" s="124" t="s">
        <v>180</v>
      </c>
      <c r="C1" s="124" t="s">
        <v>190</v>
      </c>
      <c r="D1" s="124" t="s">
        <v>193</v>
      </c>
      <c r="E1" s="124" t="s">
        <v>71</v>
      </c>
      <c r="F1" s="124" t="s">
        <v>60</v>
      </c>
      <c r="G1" s="124" t="s">
        <v>227</v>
      </c>
      <c r="H1" s="124" t="s">
        <v>176</v>
      </c>
      <c r="I1" s="124" t="s">
        <v>4</v>
      </c>
      <c r="J1" s="124" t="s">
        <v>25</v>
      </c>
      <c r="K1" s="77"/>
    </row>
    <row r="2" spans="1:11" ht="15">
      <c r="A2" s="21"/>
      <c r="B2" s="35" t="s">
        <v>30</v>
      </c>
      <c r="C2" s="3" t="s">
        <v>36</v>
      </c>
      <c r="D2" s="125">
        <v>40764</v>
      </c>
      <c r="E2" s="36" t="s">
        <v>96</v>
      </c>
      <c r="F2" s="135" t="s">
        <v>139</v>
      </c>
      <c r="G2" s="36" t="s">
        <v>192</v>
      </c>
      <c r="H2" s="127" t="s">
        <v>117</v>
      </c>
      <c r="I2" s="125">
        <v>40795</v>
      </c>
      <c r="J2" s="144" t="s">
        <v>168</v>
      </c>
      <c r="K2" s="77"/>
    </row>
    <row r="3" spans="1:11" ht="28.5">
      <c r="A3" s="16"/>
      <c r="B3" s="37" t="s">
        <v>222</v>
      </c>
      <c r="C3" s="14" t="s">
        <v>230</v>
      </c>
      <c r="D3" s="125">
        <v>40764</v>
      </c>
      <c r="E3" s="16" t="s">
        <v>96</v>
      </c>
      <c r="F3" s="135" t="s">
        <v>174</v>
      </c>
      <c r="G3" s="31" t="s">
        <v>192</v>
      </c>
      <c r="H3" s="127" t="s">
        <v>184</v>
      </c>
      <c r="I3" s="125">
        <v>40795</v>
      </c>
      <c r="J3" s="144" t="s">
        <v>108</v>
      </c>
      <c r="K3" s="77"/>
    </row>
    <row r="4" spans="1:11" ht="15">
      <c r="A4" s="33" t="s">
        <v>225</v>
      </c>
      <c r="B4" s="37" t="s">
        <v>89</v>
      </c>
      <c r="C4" s="27"/>
      <c r="D4" s="125">
        <v>40764</v>
      </c>
      <c r="E4" s="16" t="s">
        <v>96</v>
      </c>
      <c r="F4" s="135" t="s">
        <v>174</v>
      </c>
      <c r="G4" s="31" t="s">
        <v>229</v>
      </c>
      <c r="H4" s="127" t="s">
        <v>33</v>
      </c>
      <c r="I4" s="125">
        <v>41130</v>
      </c>
      <c r="J4" s="144" t="s">
        <v>158</v>
      </c>
      <c r="K4" s="77"/>
    </row>
    <row r="5" spans="1:11" ht="15">
      <c r="A5" s="16" t="s">
        <v>44</v>
      </c>
      <c r="B5" s="13"/>
      <c r="C5" s="39"/>
      <c r="D5" s="138"/>
      <c r="E5" s="51"/>
      <c r="F5" s="135"/>
      <c r="G5" s="27"/>
      <c r="H5" s="25"/>
      <c r="I5" s="138"/>
      <c r="J5" s="69"/>
      <c r="K5" s="77"/>
    </row>
    <row r="6" spans="1:11" ht="15">
      <c r="A6" s="18"/>
      <c r="B6" s="19" t="s">
        <v>14</v>
      </c>
      <c r="C6" s="19"/>
      <c r="D6" s="18" t="s">
        <v>16</v>
      </c>
      <c r="E6" s="18"/>
      <c r="F6" s="135"/>
      <c r="G6" s="52"/>
      <c r="H6" s="28"/>
      <c r="I6" s="20"/>
      <c r="J6" s="19"/>
      <c r="K6" s="77"/>
    </row>
    <row r="7" spans="1:10" ht="12.75">
      <c r="A7" s="92"/>
      <c r="B7" s="92"/>
      <c r="C7" s="92"/>
      <c r="D7" s="92"/>
      <c r="E7" s="92"/>
      <c r="F7" s="92"/>
      <c r="G7" s="92"/>
      <c r="H7" s="92"/>
      <c r="I7" s="92"/>
      <c r="J7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9.421875" style="0" customWidth="1"/>
    <col min="2" max="2" width="34.140625" style="0" customWidth="1"/>
    <col min="3" max="3" width="22.57421875" style="0" customWidth="1"/>
    <col min="4" max="5" width="17.140625" style="0" customWidth="1"/>
    <col min="6" max="6" width="26.00390625" style="0" customWidth="1"/>
    <col min="7" max="7" width="21.57421875" style="0" customWidth="1"/>
    <col min="8" max="8" width="22.00390625" style="0" customWidth="1"/>
    <col min="9" max="11" width="17.140625" style="0" customWidth="1"/>
  </cols>
  <sheetData>
    <row r="1" spans="1:11" ht="30">
      <c r="A1" s="124" t="s">
        <v>224</v>
      </c>
      <c r="B1" s="124" t="s">
        <v>180</v>
      </c>
      <c r="C1" s="124" t="s">
        <v>190</v>
      </c>
      <c r="D1" s="124" t="s">
        <v>193</v>
      </c>
      <c r="E1" s="124" t="s">
        <v>71</v>
      </c>
      <c r="F1" s="124" t="s">
        <v>60</v>
      </c>
      <c r="G1" s="124" t="s">
        <v>227</v>
      </c>
      <c r="H1" s="124" t="s">
        <v>176</v>
      </c>
      <c r="I1" s="124" t="s">
        <v>4</v>
      </c>
      <c r="J1" s="124" t="s">
        <v>25</v>
      </c>
      <c r="K1" s="77"/>
    </row>
    <row r="2" spans="1:11" ht="15">
      <c r="A2" s="21"/>
      <c r="B2" s="41" t="s">
        <v>40</v>
      </c>
      <c r="C2" s="3" t="s">
        <v>63</v>
      </c>
      <c r="D2" s="125">
        <v>40760</v>
      </c>
      <c r="E2" s="36" t="s">
        <v>123</v>
      </c>
      <c r="F2" s="135" t="s">
        <v>139</v>
      </c>
      <c r="G2" s="36" t="s">
        <v>74</v>
      </c>
      <c r="H2" s="127" t="s">
        <v>42</v>
      </c>
      <c r="I2" s="125">
        <v>40795</v>
      </c>
      <c r="J2" s="144" t="s">
        <v>10</v>
      </c>
      <c r="K2" s="77"/>
    </row>
    <row r="3" spans="1:11" ht="28.5">
      <c r="A3" s="16"/>
      <c r="B3" s="42" t="s">
        <v>222</v>
      </c>
      <c r="C3" s="14" t="s">
        <v>188</v>
      </c>
      <c r="D3" s="125">
        <v>40760</v>
      </c>
      <c r="E3" s="16" t="s">
        <v>123</v>
      </c>
      <c r="F3" s="135" t="s">
        <v>124</v>
      </c>
      <c r="G3" s="31" t="s">
        <v>74</v>
      </c>
      <c r="H3" s="127" t="s">
        <v>179</v>
      </c>
      <c r="I3" s="125">
        <v>40795</v>
      </c>
      <c r="J3" s="144" t="s">
        <v>45</v>
      </c>
      <c r="K3" s="77"/>
    </row>
    <row r="4" spans="1:11" ht="15">
      <c r="A4" s="33" t="s">
        <v>225</v>
      </c>
      <c r="B4" s="42" t="s">
        <v>89</v>
      </c>
      <c r="C4" s="14" t="s">
        <v>49</v>
      </c>
      <c r="D4" s="125">
        <v>40764</v>
      </c>
      <c r="E4" s="16" t="s">
        <v>96</v>
      </c>
      <c r="F4" s="135" t="s">
        <v>146</v>
      </c>
      <c r="G4" s="16" t="s">
        <v>229</v>
      </c>
      <c r="H4" s="127" t="s">
        <v>53</v>
      </c>
      <c r="I4" s="125">
        <v>41127</v>
      </c>
      <c r="J4" s="6" t="s">
        <v>105</v>
      </c>
      <c r="K4" s="77"/>
    </row>
    <row r="5" spans="1:11" ht="15">
      <c r="A5" s="16" t="s">
        <v>44</v>
      </c>
      <c r="B5" s="19"/>
      <c r="C5" s="39"/>
      <c r="D5" s="125">
        <v>40764</v>
      </c>
      <c r="E5" s="51"/>
      <c r="F5" s="135" t="s">
        <v>226</v>
      </c>
      <c r="G5" s="31" t="s">
        <v>118</v>
      </c>
      <c r="H5" s="127" t="s">
        <v>79</v>
      </c>
      <c r="I5" s="125">
        <v>40856</v>
      </c>
      <c r="J5" s="13"/>
      <c r="K5" s="77"/>
    </row>
    <row r="6" spans="1:11" ht="15">
      <c r="A6" s="16"/>
      <c r="B6" s="48" t="s">
        <v>14</v>
      </c>
      <c r="C6" s="13"/>
      <c r="D6" s="125">
        <v>40768</v>
      </c>
      <c r="E6" s="51"/>
      <c r="F6" s="135" t="s">
        <v>228</v>
      </c>
      <c r="G6" s="31" t="s">
        <v>83</v>
      </c>
      <c r="H6" s="127" t="s">
        <v>66</v>
      </c>
      <c r="I6" s="125">
        <v>40860</v>
      </c>
      <c r="J6" s="13"/>
      <c r="K6" s="77"/>
    </row>
    <row r="7" spans="1:11" ht="15">
      <c r="A7" s="16"/>
      <c r="B7" s="13"/>
      <c r="C7" s="13"/>
      <c r="D7" s="23"/>
      <c r="E7" s="51"/>
      <c r="F7" s="189" t="s">
        <v>211</v>
      </c>
      <c r="G7" s="16"/>
      <c r="H7" s="126"/>
      <c r="I7" s="200"/>
      <c r="J7" s="13"/>
      <c r="K7" s="77"/>
    </row>
    <row r="8" spans="1:11" ht="15">
      <c r="A8" s="16"/>
      <c r="B8" s="13"/>
      <c r="C8" s="13"/>
      <c r="D8" s="13"/>
      <c r="E8" s="51"/>
      <c r="F8" s="189" t="s">
        <v>3</v>
      </c>
      <c r="G8" s="16"/>
      <c r="H8" s="126"/>
      <c r="I8" s="200"/>
      <c r="J8" s="13"/>
      <c r="K8" s="77"/>
    </row>
    <row r="9" spans="1:11" ht="15">
      <c r="A9" s="16"/>
      <c r="B9" s="13"/>
      <c r="C9" s="13"/>
      <c r="D9" s="18"/>
      <c r="E9" s="51"/>
      <c r="F9" s="135" t="s">
        <v>232</v>
      </c>
      <c r="G9" s="16"/>
      <c r="H9" s="126"/>
      <c r="I9" s="200"/>
      <c r="J9" s="13"/>
      <c r="K9" s="77"/>
    </row>
    <row r="10" spans="1:11" ht="14.25">
      <c r="A10" s="18"/>
      <c r="B10" s="19"/>
      <c r="C10" s="19"/>
      <c r="D10" s="126"/>
      <c r="E10" s="52"/>
      <c r="F10" s="201"/>
      <c r="G10" s="52"/>
      <c r="H10" s="202"/>
      <c r="I10" s="200"/>
      <c r="J10" s="19"/>
      <c r="K10" s="77"/>
    </row>
    <row r="11" spans="1:10" ht="12.75">
      <c r="A11" s="92"/>
      <c r="B11" s="92"/>
      <c r="C11" s="92"/>
      <c r="D11" s="92"/>
      <c r="E11" s="92"/>
      <c r="F11" s="92"/>
      <c r="G11" s="92"/>
      <c r="H11" s="92"/>
      <c r="I11" s="92"/>
      <c r="J11" s="92"/>
    </row>
  </sheetData>
  <sheetProtection/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3.140625" style="0" customWidth="1"/>
    <col min="2" max="2" width="31.421875" style="0" customWidth="1"/>
    <col min="3" max="3" width="23.7109375" style="0" customWidth="1"/>
    <col min="4" max="5" width="17.140625" style="0" customWidth="1"/>
    <col min="6" max="6" width="24.421875" style="0" customWidth="1"/>
    <col min="7" max="7" width="22.57421875" style="0" customWidth="1"/>
    <col min="8" max="8" width="21.8515625" style="0" customWidth="1"/>
    <col min="9" max="11" width="17.140625" style="0" customWidth="1"/>
  </cols>
  <sheetData>
    <row r="1" spans="1:11" ht="30">
      <c r="A1" s="124" t="s">
        <v>224</v>
      </c>
      <c r="B1" s="124" t="s">
        <v>180</v>
      </c>
      <c r="C1" s="124" t="s">
        <v>190</v>
      </c>
      <c r="D1" s="124" t="s">
        <v>193</v>
      </c>
      <c r="E1" s="124" t="s">
        <v>71</v>
      </c>
      <c r="F1" s="124" t="s">
        <v>60</v>
      </c>
      <c r="G1" s="124" t="s">
        <v>227</v>
      </c>
      <c r="H1" s="124" t="s">
        <v>176</v>
      </c>
      <c r="I1" s="124" t="s">
        <v>4</v>
      </c>
      <c r="J1" s="124" t="s">
        <v>25</v>
      </c>
      <c r="K1" s="77"/>
    </row>
    <row r="2" spans="1:11" ht="15">
      <c r="A2" s="21"/>
      <c r="B2" s="43" t="s">
        <v>175</v>
      </c>
      <c r="C2" s="3" t="s">
        <v>64</v>
      </c>
      <c r="D2" s="125">
        <v>40769</v>
      </c>
      <c r="E2" s="126" t="s">
        <v>153</v>
      </c>
      <c r="F2" s="135" t="s">
        <v>139</v>
      </c>
      <c r="G2" s="23" t="s">
        <v>81</v>
      </c>
      <c r="H2" s="127" t="s">
        <v>171</v>
      </c>
      <c r="I2" s="125">
        <v>41135</v>
      </c>
      <c r="J2" s="144" t="s">
        <v>1</v>
      </c>
      <c r="K2" s="77"/>
    </row>
    <row r="3" spans="1:11" ht="15">
      <c r="A3" s="16"/>
      <c r="B3" s="44" t="s">
        <v>212</v>
      </c>
      <c r="C3" s="14" t="str">
        <f>HYPERLINK("mailto:ammallir@gmail.com","ammallir@gmail.com")</f>
        <v>ammallir@gmail.com</v>
      </c>
      <c r="D3" s="125">
        <v>40772</v>
      </c>
      <c r="E3" s="23" t="s">
        <v>8</v>
      </c>
      <c r="F3" s="188" t="s">
        <v>186</v>
      </c>
      <c r="G3" s="16" t="s">
        <v>116</v>
      </c>
      <c r="H3" s="127" t="s">
        <v>157</v>
      </c>
      <c r="I3" s="125">
        <v>40864</v>
      </c>
      <c r="J3" s="69"/>
      <c r="K3" s="77"/>
    </row>
    <row r="4" spans="1:11" ht="15">
      <c r="A4" s="33" t="s">
        <v>136</v>
      </c>
      <c r="B4" s="19"/>
      <c r="C4" s="14" t="s">
        <v>51</v>
      </c>
      <c r="D4" s="36"/>
      <c r="E4" s="51"/>
      <c r="F4" s="135"/>
      <c r="G4" s="51"/>
      <c r="H4" s="25"/>
      <c r="I4" s="138"/>
      <c r="J4" s="13"/>
      <c r="K4" s="77"/>
    </row>
    <row r="5" spans="1:11" ht="15">
      <c r="A5" s="17"/>
      <c r="B5" s="48" t="s">
        <v>14</v>
      </c>
      <c r="C5" s="39"/>
      <c r="D5" s="16"/>
      <c r="E5" s="51"/>
      <c r="F5" s="24"/>
      <c r="G5" s="51"/>
      <c r="H5" s="27"/>
      <c r="I5" s="27"/>
      <c r="J5" s="13"/>
      <c r="K5" s="77"/>
    </row>
    <row r="6" spans="1:11" ht="14.25">
      <c r="A6" s="18"/>
      <c r="B6" s="19"/>
      <c r="C6" s="19"/>
      <c r="D6" s="18"/>
      <c r="E6" s="52"/>
      <c r="F6" s="133"/>
      <c r="G6" s="52"/>
      <c r="H6" s="28"/>
      <c r="I6" s="20"/>
      <c r="J6" s="19"/>
      <c r="K6" s="77"/>
    </row>
    <row r="7" spans="1:10" ht="12.75">
      <c r="A7" s="92"/>
      <c r="B7" s="92"/>
      <c r="C7" s="92"/>
      <c r="D7" s="92"/>
      <c r="E7" s="92"/>
      <c r="F7" s="92"/>
      <c r="G7" s="92"/>
      <c r="H7" s="92"/>
      <c r="I7" s="92"/>
      <c r="J7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3.00390625" style="0" customWidth="1"/>
    <col min="2" max="2" width="26.8515625" style="0" customWidth="1"/>
    <col min="3" max="3" width="27.140625" style="0" customWidth="1"/>
    <col min="4" max="5" width="17.140625" style="0" customWidth="1"/>
    <col min="6" max="6" width="23.28125" style="0" customWidth="1"/>
    <col min="7" max="7" width="22.8515625" style="0" customWidth="1"/>
    <col min="8" max="8" width="22.421875" style="0" customWidth="1"/>
    <col min="9" max="11" width="17.140625" style="0" customWidth="1"/>
  </cols>
  <sheetData>
    <row r="1" spans="1:11" ht="30">
      <c r="A1" s="124" t="s">
        <v>224</v>
      </c>
      <c r="B1" s="124" t="s">
        <v>180</v>
      </c>
      <c r="C1" s="124" t="s">
        <v>190</v>
      </c>
      <c r="D1" s="124" t="s">
        <v>193</v>
      </c>
      <c r="E1" s="124" t="s">
        <v>71</v>
      </c>
      <c r="F1" s="124" t="s">
        <v>60</v>
      </c>
      <c r="G1" s="124" t="s">
        <v>227</v>
      </c>
      <c r="H1" s="124" t="s">
        <v>176</v>
      </c>
      <c r="I1" s="124" t="s">
        <v>4</v>
      </c>
      <c r="J1" s="124" t="s">
        <v>25</v>
      </c>
      <c r="K1" s="77"/>
    </row>
    <row r="2" spans="1:11" ht="15">
      <c r="A2" s="21"/>
      <c r="B2" s="60" t="s">
        <v>170</v>
      </c>
      <c r="C2" s="3" t="s">
        <v>88</v>
      </c>
      <c r="D2" s="125">
        <v>40772</v>
      </c>
      <c r="E2" s="128"/>
      <c r="F2" s="135" t="s">
        <v>139</v>
      </c>
      <c r="G2" s="126" t="s">
        <v>13</v>
      </c>
      <c r="H2" s="127" t="s">
        <v>27</v>
      </c>
      <c r="I2" s="125">
        <v>41138</v>
      </c>
      <c r="J2" s="6" t="s">
        <v>114</v>
      </c>
      <c r="K2" s="77"/>
    </row>
    <row r="3" spans="1:11" ht="15">
      <c r="A3" s="16"/>
      <c r="B3" s="61" t="s">
        <v>125</v>
      </c>
      <c r="C3" s="13" t="s">
        <v>196</v>
      </c>
      <c r="D3" s="138">
        <v>40772</v>
      </c>
      <c r="E3" s="16" t="s">
        <v>69</v>
      </c>
      <c r="F3" s="24" t="s">
        <v>223</v>
      </c>
      <c r="G3" s="36" t="s">
        <v>115</v>
      </c>
      <c r="H3" s="127" t="s">
        <v>135</v>
      </c>
      <c r="I3" s="138">
        <v>40956</v>
      </c>
      <c r="J3" s="38" t="s">
        <v>126</v>
      </c>
      <c r="K3" s="77"/>
    </row>
    <row r="4" spans="1:11" ht="14.25">
      <c r="A4" s="16"/>
      <c r="B4" s="19"/>
      <c r="C4" s="26" t="s">
        <v>163</v>
      </c>
      <c r="D4" s="16"/>
      <c r="E4" s="16" t="s">
        <v>172</v>
      </c>
      <c r="F4" s="132"/>
      <c r="G4" s="51"/>
      <c r="H4" s="67"/>
      <c r="I4" s="27"/>
      <c r="J4" s="13"/>
      <c r="K4" s="77"/>
    </row>
    <row r="5" spans="1:11" ht="15">
      <c r="A5" s="12" t="s">
        <v>68</v>
      </c>
      <c r="B5" s="48"/>
      <c r="C5" s="39"/>
      <c r="D5" s="16"/>
      <c r="E5" s="51"/>
      <c r="F5" s="132"/>
      <c r="G5" s="51"/>
      <c r="H5" s="27"/>
      <c r="I5" s="27"/>
      <c r="J5" s="13"/>
      <c r="K5" s="77"/>
    </row>
    <row r="6" spans="1:11" ht="14.25">
      <c r="A6" s="16"/>
      <c r="B6" s="13"/>
      <c r="C6" s="13"/>
      <c r="D6" s="16"/>
      <c r="E6" s="51"/>
      <c r="F6" s="132"/>
      <c r="G6" s="51"/>
      <c r="H6" s="27"/>
      <c r="I6" s="27"/>
      <c r="J6" s="13"/>
      <c r="K6" s="77"/>
    </row>
    <row r="7" spans="1:11" ht="14.25">
      <c r="A7" s="16"/>
      <c r="B7" s="13"/>
      <c r="C7" s="13"/>
      <c r="D7" s="16"/>
      <c r="E7" s="51"/>
      <c r="F7" s="132"/>
      <c r="G7" s="51"/>
      <c r="H7" s="27"/>
      <c r="I7" s="27"/>
      <c r="J7" s="13"/>
      <c r="K7" s="77"/>
    </row>
    <row r="8" spans="1:11" ht="14.25">
      <c r="A8" s="18"/>
      <c r="B8" s="19"/>
      <c r="C8" s="52"/>
      <c r="D8" s="18"/>
      <c r="E8" s="52"/>
      <c r="F8" s="133"/>
      <c r="G8" s="52"/>
      <c r="H8" s="28"/>
      <c r="I8" s="20"/>
      <c r="J8" s="19"/>
      <c r="K8" s="77"/>
    </row>
    <row r="9" spans="1:10" ht="12.75">
      <c r="A9" s="92"/>
      <c r="B9" s="92"/>
      <c r="C9" s="92"/>
      <c r="D9" s="92"/>
      <c r="E9" s="92"/>
      <c r="F9" s="92"/>
      <c r="G9" s="92"/>
      <c r="H9" s="92"/>
      <c r="I9" s="92"/>
      <c r="J9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20.7109375" style="0" customWidth="1"/>
    <col min="2" max="2" width="36.7109375" style="0" customWidth="1"/>
    <col min="3" max="3" width="21.57421875" style="0" customWidth="1"/>
    <col min="4" max="5" width="17.140625" style="0" customWidth="1"/>
    <col min="6" max="6" width="22.00390625" style="0" customWidth="1"/>
    <col min="7" max="7" width="21.57421875" style="0" customWidth="1"/>
    <col min="8" max="8" width="21.28125" style="0" customWidth="1"/>
    <col min="9" max="11" width="17.140625" style="0" customWidth="1"/>
  </cols>
  <sheetData>
    <row r="1" spans="1:11" ht="30">
      <c r="A1" s="124" t="s">
        <v>224</v>
      </c>
      <c r="B1" s="124" t="s">
        <v>180</v>
      </c>
      <c r="C1" s="124" t="s">
        <v>190</v>
      </c>
      <c r="D1" s="124" t="s">
        <v>193</v>
      </c>
      <c r="E1" s="124" t="s">
        <v>71</v>
      </c>
      <c r="F1" s="124" t="s">
        <v>60</v>
      </c>
      <c r="G1" s="124" t="s">
        <v>227</v>
      </c>
      <c r="H1" s="124" t="s">
        <v>176</v>
      </c>
      <c r="I1" s="124" t="s">
        <v>4</v>
      </c>
      <c r="J1" s="124" t="s">
        <v>25</v>
      </c>
      <c r="K1" s="77"/>
    </row>
    <row r="2" spans="1:11" ht="15">
      <c r="A2" s="21"/>
      <c r="B2" s="41" t="s">
        <v>201</v>
      </c>
      <c r="C2" s="3" t="s">
        <v>62</v>
      </c>
      <c r="D2" s="138">
        <v>40772</v>
      </c>
      <c r="E2" s="128" t="s">
        <v>8</v>
      </c>
      <c r="F2" s="24" t="s">
        <v>139</v>
      </c>
      <c r="G2" s="36" t="s">
        <v>115</v>
      </c>
      <c r="H2" s="127" t="s">
        <v>107</v>
      </c>
      <c r="I2" s="138">
        <v>41138</v>
      </c>
      <c r="J2" s="69"/>
      <c r="K2" s="77"/>
    </row>
    <row r="3" spans="1:11" ht="28.5">
      <c r="A3" s="16"/>
      <c r="B3" s="42" t="s">
        <v>222</v>
      </c>
      <c r="C3" s="14" t="s">
        <v>104</v>
      </c>
      <c r="D3" s="31"/>
      <c r="E3" s="51"/>
      <c r="F3" s="133"/>
      <c r="G3" s="51"/>
      <c r="H3" s="67"/>
      <c r="I3" s="27"/>
      <c r="J3" s="13"/>
      <c r="K3" s="77"/>
    </row>
    <row r="4" spans="1:11" ht="15">
      <c r="A4" s="33" t="s">
        <v>136</v>
      </c>
      <c r="B4" s="42" t="s">
        <v>89</v>
      </c>
      <c r="C4" s="26" t="s">
        <v>111</v>
      </c>
      <c r="D4" s="31"/>
      <c r="E4" s="51"/>
      <c r="F4" s="189" t="s">
        <v>120</v>
      </c>
      <c r="G4" s="51"/>
      <c r="H4" s="27"/>
      <c r="I4" s="27"/>
      <c r="J4" s="13"/>
      <c r="K4" s="77"/>
    </row>
    <row r="5" spans="1:11" ht="14.25">
      <c r="A5" s="33"/>
      <c r="B5" s="13"/>
      <c r="C5" s="39"/>
      <c r="D5" s="16"/>
      <c r="E5" s="51"/>
      <c r="F5" s="191"/>
      <c r="G5" s="51"/>
      <c r="H5" s="27"/>
      <c r="I5" s="27"/>
      <c r="J5" s="13"/>
      <c r="K5" s="77"/>
    </row>
    <row r="6" spans="1:11" ht="14.25">
      <c r="A6" s="16"/>
      <c r="B6" s="13"/>
      <c r="C6" s="13"/>
      <c r="D6" s="16"/>
      <c r="E6" s="51"/>
      <c r="F6" s="132"/>
      <c r="G6" s="51"/>
      <c r="H6" s="27"/>
      <c r="I6" s="27"/>
      <c r="J6" s="13"/>
      <c r="K6" s="77"/>
    </row>
    <row r="7" spans="1:11" ht="14.25">
      <c r="A7" s="18"/>
      <c r="B7" s="19"/>
      <c r="C7" s="19"/>
      <c r="D7" s="18"/>
      <c r="E7" s="52"/>
      <c r="F7" s="133"/>
      <c r="G7" s="52"/>
      <c r="H7" s="40"/>
      <c r="I7" s="40"/>
      <c r="J7" s="19"/>
      <c r="K7" s="77"/>
    </row>
    <row r="8" spans="1:10" ht="12.75">
      <c r="A8" s="92"/>
      <c r="B8" s="92"/>
      <c r="C8" s="92"/>
      <c r="D8" s="92"/>
      <c r="E8" s="92"/>
      <c r="F8" s="92"/>
      <c r="G8" s="92"/>
      <c r="H8" s="92"/>
      <c r="I8" s="92"/>
      <c r="J8" s="92"/>
    </row>
  </sheetData>
  <sheetProtection/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1" width="17.140625" style="0" customWidth="1"/>
  </cols>
  <sheetData>
    <row r="1" spans="1:11" ht="15">
      <c r="A1" s="21">
        <v>28</v>
      </c>
      <c r="B1" s="62" t="s">
        <v>195</v>
      </c>
      <c r="C1" s="3" t="s">
        <v>87</v>
      </c>
      <c r="D1" s="138">
        <v>40772</v>
      </c>
      <c r="E1" s="128" t="s">
        <v>8</v>
      </c>
      <c r="F1" s="24" t="s">
        <v>139</v>
      </c>
      <c r="G1" s="36" t="s">
        <v>115</v>
      </c>
      <c r="H1" s="127" t="s">
        <v>107</v>
      </c>
      <c r="I1" s="138">
        <v>41138</v>
      </c>
      <c r="J1" s="69"/>
      <c r="K1" s="77"/>
    </row>
    <row r="2" spans="1:11" ht="14.25">
      <c r="A2" s="16"/>
      <c r="B2" s="63" t="s">
        <v>48</v>
      </c>
      <c r="C2" s="14" t="s">
        <v>167</v>
      </c>
      <c r="D2" s="31"/>
      <c r="E2" s="51"/>
      <c r="F2" s="132"/>
      <c r="G2" s="51"/>
      <c r="H2" s="67"/>
      <c r="I2" s="27"/>
      <c r="J2" s="13"/>
      <c r="K2" s="77"/>
    </row>
    <row r="3" spans="1:11" ht="14.25">
      <c r="A3" s="33" t="s">
        <v>136</v>
      </c>
      <c r="B3" s="13"/>
      <c r="C3" s="26" t="s">
        <v>182</v>
      </c>
      <c r="D3" s="31"/>
      <c r="E3" s="51"/>
      <c r="F3" s="132"/>
      <c r="G3" s="51"/>
      <c r="H3" s="27"/>
      <c r="I3" s="27"/>
      <c r="J3" s="13"/>
      <c r="K3" s="77"/>
    </row>
    <row r="4" spans="1:11" ht="14.25">
      <c r="A4" s="33"/>
      <c r="B4" s="13"/>
      <c r="C4" s="39"/>
      <c r="D4" s="16"/>
      <c r="E4" s="51"/>
      <c r="F4" s="132"/>
      <c r="G4" s="51"/>
      <c r="H4" s="27"/>
      <c r="I4" s="27"/>
      <c r="J4" s="13"/>
      <c r="K4" s="77"/>
    </row>
    <row r="5" spans="1:11" ht="14.25">
      <c r="A5" s="16"/>
      <c r="B5" s="13"/>
      <c r="C5" s="13"/>
      <c r="D5" s="16"/>
      <c r="E5" s="51"/>
      <c r="F5" s="132"/>
      <c r="G5" s="51"/>
      <c r="H5" s="27"/>
      <c r="I5" s="27"/>
      <c r="J5" s="13"/>
      <c r="K5" s="77"/>
    </row>
    <row r="6" spans="1:11" ht="14.25">
      <c r="A6" s="18"/>
      <c r="B6" s="19"/>
      <c r="C6" s="19"/>
      <c r="D6" s="18"/>
      <c r="E6" s="52"/>
      <c r="F6" s="133"/>
      <c r="G6" s="52"/>
      <c r="H6" s="40"/>
      <c r="I6" s="40"/>
      <c r="J6" s="19"/>
      <c r="K6" s="77"/>
    </row>
    <row r="7" spans="1:10" ht="12.75">
      <c r="A7" s="92"/>
      <c r="B7" s="92"/>
      <c r="C7" s="92"/>
      <c r="D7" s="92"/>
      <c r="E7" s="92"/>
      <c r="F7" s="92"/>
      <c r="G7" s="92"/>
      <c r="H7" s="92"/>
      <c r="I7" s="92"/>
      <c r="J7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8.421875" style="0" customWidth="1"/>
    <col min="2" max="2" width="33.421875" style="0" customWidth="1"/>
    <col min="3" max="3" width="28.00390625" style="0" customWidth="1"/>
    <col min="4" max="5" width="17.140625" style="0" customWidth="1"/>
    <col min="6" max="6" width="23.57421875" style="0" customWidth="1"/>
    <col min="7" max="7" width="23.28125" style="0" customWidth="1"/>
    <col min="8" max="8" width="22.00390625" style="0" customWidth="1"/>
    <col min="9" max="11" width="17.140625" style="0" customWidth="1"/>
  </cols>
  <sheetData>
    <row r="1" spans="1:11" ht="31.5">
      <c r="A1" s="70" t="s">
        <v>224</v>
      </c>
      <c r="B1" s="70" t="s">
        <v>180</v>
      </c>
      <c r="C1" s="70" t="s">
        <v>190</v>
      </c>
      <c r="D1" s="70" t="s">
        <v>193</v>
      </c>
      <c r="E1" s="70" t="s">
        <v>71</v>
      </c>
      <c r="F1" s="70" t="s">
        <v>60</v>
      </c>
      <c r="G1" s="70" t="s">
        <v>227</v>
      </c>
      <c r="H1" s="70" t="s">
        <v>176</v>
      </c>
      <c r="I1" s="70" t="s">
        <v>4</v>
      </c>
      <c r="J1" s="70" t="s">
        <v>25</v>
      </c>
      <c r="K1" s="71"/>
    </row>
    <row r="2" spans="1:11" ht="15">
      <c r="A2" s="72"/>
      <c r="B2" s="73" t="s">
        <v>54</v>
      </c>
      <c r="C2" s="5" t="s">
        <v>109</v>
      </c>
      <c r="D2" s="74">
        <v>40766</v>
      </c>
      <c r="E2" s="4" t="s">
        <v>46</v>
      </c>
      <c r="F2" s="75" t="s">
        <v>139</v>
      </c>
      <c r="G2" s="4" t="s">
        <v>47</v>
      </c>
      <c r="H2" s="76" t="s">
        <v>194</v>
      </c>
      <c r="I2" s="74">
        <v>41132</v>
      </c>
      <c r="J2" s="6" t="s">
        <v>114</v>
      </c>
      <c r="K2" s="77"/>
    </row>
    <row r="3" spans="1:11" ht="28.5">
      <c r="A3" s="9"/>
      <c r="B3" s="78" t="s">
        <v>133</v>
      </c>
      <c r="C3" s="10" t="str">
        <f>HYPERLINK("mailto:yligko11@gmail.com","yligko11@gmail.com")</f>
        <v>yligko11@gmail.com</v>
      </c>
      <c r="D3" s="79">
        <v>40775</v>
      </c>
      <c r="E3" s="9" t="s">
        <v>145</v>
      </c>
      <c r="F3" s="80" t="s">
        <v>86</v>
      </c>
      <c r="G3" s="9" t="s">
        <v>72</v>
      </c>
      <c r="H3" s="32" t="s">
        <v>152</v>
      </c>
      <c r="I3" s="79">
        <v>40867</v>
      </c>
      <c r="J3" s="11" t="s">
        <v>37</v>
      </c>
      <c r="K3" s="77"/>
    </row>
    <row r="4" spans="1:11" ht="14.25">
      <c r="A4" s="81" t="s">
        <v>225</v>
      </c>
      <c r="B4" s="78" t="s">
        <v>210</v>
      </c>
      <c r="C4" s="10" t="s">
        <v>122</v>
      </c>
      <c r="D4" s="9"/>
      <c r="E4" s="9"/>
      <c r="F4" s="82"/>
      <c r="G4" s="9"/>
      <c r="H4" s="27"/>
      <c r="I4" s="27"/>
      <c r="J4" s="83"/>
      <c r="K4" s="77"/>
    </row>
    <row r="5" spans="1:11" ht="14.25">
      <c r="A5" s="9" t="s">
        <v>44</v>
      </c>
      <c r="B5" s="27"/>
      <c r="C5" s="84"/>
      <c r="D5" s="9"/>
      <c r="E5" s="85"/>
      <c r="F5" s="86"/>
      <c r="G5" s="85"/>
      <c r="H5" s="27"/>
      <c r="I5" s="27"/>
      <c r="J5" s="83"/>
      <c r="K5" s="77"/>
    </row>
    <row r="6" spans="1:11" ht="14.25">
      <c r="A6" s="9"/>
      <c r="B6" s="83"/>
      <c r="C6" s="83"/>
      <c r="D6" s="9"/>
      <c r="E6" s="85"/>
      <c r="F6" s="86"/>
      <c r="G6" s="85"/>
      <c r="H6" s="27"/>
      <c r="I6" s="27"/>
      <c r="J6" s="83"/>
      <c r="K6" s="77"/>
    </row>
    <row r="7" spans="1:11" ht="14.25">
      <c r="A7" s="9"/>
      <c r="B7" s="45" t="s">
        <v>14</v>
      </c>
      <c r="C7" s="83"/>
      <c r="D7" s="9"/>
      <c r="E7" s="85"/>
      <c r="F7" s="86"/>
      <c r="G7" s="86"/>
      <c r="H7" s="27"/>
      <c r="I7" s="27"/>
      <c r="J7" s="83"/>
      <c r="K7" s="77"/>
    </row>
    <row r="8" spans="1:11" ht="14.25">
      <c r="A8" s="87"/>
      <c r="B8" s="88"/>
      <c r="C8" s="88"/>
      <c r="D8" s="87"/>
      <c r="E8" s="89"/>
      <c r="F8" s="90"/>
      <c r="G8" s="89"/>
      <c r="H8" s="91"/>
      <c r="I8" s="49"/>
      <c r="J8" s="88"/>
      <c r="K8" s="77"/>
    </row>
    <row r="9" spans="1:10" ht="12.75">
      <c r="A9" s="92"/>
      <c r="B9" s="92"/>
      <c r="C9" s="92"/>
      <c r="D9" s="92"/>
      <c r="E9" s="92"/>
      <c r="F9" s="92"/>
      <c r="G9" s="92"/>
      <c r="H9" s="92"/>
      <c r="I9" s="92"/>
      <c r="J9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" width="17.140625" style="0" customWidth="1"/>
    <col min="3" max="3" width="25.7109375" style="0" customWidth="1"/>
    <col min="4" max="11" width="17.140625" style="0" customWidth="1"/>
  </cols>
  <sheetData>
    <row r="1" spans="1:11" ht="60">
      <c r="A1" s="124" t="s">
        <v>224</v>
      </c>
      <c r="B1" s="124" t="s">
        <v>180</v>
      </c>
      <c r="C1" s="124" t="s">
        <v>190</v>
      </c>
      <c r="D1" s="124" t="s">
        <v>193</v>
      </c>
      <c r="E1" s="124" t="s">
        <v>71</v>
      </c>
      <c r="F1" s="124" t="s">
        <v>60</v>
      </c>
      <c r="G1" s="124" t="s">
        <v>227</v>
      </c>
      <c r="H1" s="124" t="s">
        <v>176</v>
      </c>
      <c r="I1" s="124" t="s">
        <v>4</v>
      </c>
      <c r="J1" s="124" t="s">
        <v>25</v>
      </c>
      <c r="K1" s="77"/>
    </row>
    <row r="2" spans="1:11" ht="15">
      <c r="A2" s="21"/>
      <c r="B2" s="64" t="s">
        <v>99</v>
      </c>
      <c r="C2" s="69"/>
      <c r="D2" s="125">
        <v>40772</v>
      </c>
      <c r="E2" s="128" t="s">
        <v>8</v>
      </c>
      <c r="F2" s="24" t="s">
        <v>139</v>
      </c>
      <c r="G2" s="203" t="s">
        <v>115</v>
      </c>
      <c r="H2" s="127" t="s">
        <v>107</v>
      </c>
      <c r="I2" s="125">
        <v>41138</v>
      </c>
      <c r="J2" s="69"/>
      <c r="K2" s="77"/>
    </row>
    <row r="3" spans="1:11" ht="15">
      <c r="A3" s="16"/>
      <c r="B3" s="65" t="s">
        <v>102</v>
      </c>
      <c r="C3" s="14" t="s">
        <v>185</v>
      </c>
      <c r="D3" s="138">
        <v>40772</v>
      </c>
      <c r="E3" s="51"/>
      <c r="F3" s="204">
        <v>20</v>
      </c>
      <c r="G3" s="36" t="s">
        <v>116</v>
      </c>
      <c r="H3" s="127" t="s">
        <v>70</v>
      </c>
      <c r="I3" s="138">
        <v>41230</v>
      </c>
      <c r="J3" s="13"/>
      <c r="K3" s="77"/>
    </row>
    <row r="4" spans="1:11" ht="14.25">
      <c r="A4" s="33" t="s">
        <v>136</v>
      </c>
      <c r="B4" s="13"/>
      <c r="C4" s="14" t="s">
        <v>156</v>
      </c>
      <c r="D4" s="31"/>
      <c r="E4" s="51"/>
      <c r="F4" s="132"/>
      <c r="G4" s="51"/>
      <c r="H4" s="67"/>
      <c r="I4" s="27"/>
      <c r="J4" s="13"/>
      <c r="K4" s="77"/>
    </row>
    <row r="5" spans="1:11" ht="42.75">
      <c r="A5" s="33"/>
      <c r="B5" s="34" t="s">
        <v>106</v>
      </c>
      <c r="C5" s="13"/>
      <c r="D5" s="16"/>
      <c r="E5" s="51"/>
      <c r="F5" s="132"/>
      <c r="G5" s="51"/>
      <c r="H5" s="27"/>
      <c r="I5" s="27"/>
      <c r="J5" s="13"/>
      <c r="K5" s="77"/>
    </row>
    <row r="6" spans="1:11" ht="14.25">
      <c r="A6" s="16"/>
      <c r="B6" s="13"/>
      <c r="C6" s="13"/>
      <c r="D6" s="16"/>
      <c r="E6" s="51"/>
      <c r="F6" s="132"/>
      <c r="G6" s="51"/>
      <c r="H6" s="27"/>
      <c r="I6" s="27"/>
      <c r="J6" s="13"/>
      <c r="K6" s="77"/>
    </row>
    <row r="7" spans="1:11" ht="14.25">
      <c r="A7" s="18"/>
      <c r="B7" s="19"/>
      <c r="C7" s="19"/>
      <c r="D7" s="18"/>
      <c r="E7" s="52"/>
      <c r="F7" s="133"/>
      <c r="G7" s="52"/>
      <c r="H7" s="40"/>
      <c r="I7" s="40"/>
      <c r="J7" s="19"/>
      <c r="K7" s="77"/>
    </row>
    <row r="8" spans="1:10" ht="12.75">
      <c r="A8" s="92"/>
      <c r="B8" s="92"/>
      <c r="C8" s="92"/>
      <c r="D8" s="92"/>
      <c r="E8" s="92"/>
      <c r="F8" s="92"/>
      <c r="G8" s="92"/>
      <c r="H8" s="92"/>
      <c r="I8" s="92"/>
      <c r="J8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7.140625" style="0" customWidth="1"/>
    <col min="2" max="2" width="34.421875" style="0" customWidth="1"/>
    <col min="3" max="3" width="31.8515625" style="0" customWidth="1"/>
    <col min="4" max="5" width="17.140625" style="0" customWidth="1"/>
    <col min="6" max="6" width="22.140625" style="0" customWidth="1"/>
    <col min="7" max="7" width="20.8515625" style="0" customWidth="1"/>
    <col min="8" max="8" width="22.00390625" style="0" customWidth="1"/>
    <col min="9" max="11" width="17.140625" style="0" customWidth="1"/>
  </cols>
  <sheetData>
    <row r="1" spans="1:11" ht="31.5">
      <c r="A1" s="70" t="s">
        <v>224</v>
      </c>
      <c r="B1" s="70" t="s">
        <v>180</v>
      </c>
      <c r="C1" s="70" t="s">
        <v>190</v>
      </c>
      <c r="D1" s="70" t="s">
        <v>193</v>
      </c>
      <c r="E1" s="70" t="s">
        <v>71</v>
      </c>
      <c r="F1" s="70" t="s">
        <v>60</v>
      </c>
      <c r="G1" s="70" t="s">
        <v>227</v>
      </c>
      <c r="H1" s="70" t="s">
        <v>176</v>
      </c>
      <c r="I1" s="70" t="s">
        <v>4</v>
      </c>
      <c r="J1" s="70" t="s">
        <v>25</v>
      </c>
      <c r="K1" s="105"/>
    </row>
    <row r="2" spans="1:11" ht="30">
      <c r="A2" s="72"/>
      <c r="B2" s="205" t="s">
        <v>21</v>
      </c>
      <c r="C2" s="119" t="s">
        <v>147</v>
      </c>
      <c r="D2" s="74">
        <v>40772</v>
      </c>
      <c r="E2" s="4" t="s">
        <v>8</v>
      </c>
      <c r="F2" s="75" t="s">
        <v>139</v>
      </c>
      <c r="G2" s="4" t="s">
        <v>13</v>
      </c>
      <c r="H2" s="76" t="s">
        <v>27</v>
      </c>
      <c r="I2" s="74">
        <v>41138</v>
      </c>
      <c r="J2" s="6" t="s">
        <v>114</v>
      </c>
      <c r="K2" s="77"/>
    </row>
    <row r="3" spans="1:11" ht="15">
      <c r="A3" s="9"/>
      <c r="B3" s="206" t="s">
        <v>95</v>
      </c>
      <c r="C3" s="111" t="s">
        <v>43</v>
      </c>
      <c r="D3" s="79">
        <v>40774</v>
      </c>
      <c r="E3" s="85" t="s">
        <v>23</v>
      </c>
      <c r="F3" s="98">
        <v>35</v>
      </c>
      <c r="G3" s="9" t="s">
        <v>134</v>
      </c>
      <c r="H3" s="32" t="s">
        <v>142</v>
      </c>
      <c r="I3" s="79">
        <v>41140</v>
      </c>
      <c r="J3" s="66" t="s">
        <v>91</v>
      </c>
      <c r="K3" s="77"/>
    </row>
    <row r="4" spans="1:11" ht="14.25">
      <c r="A4" s="81" t="s">
        <v>225</v>
      </c>
      <c r="B4" s="83"/>
      <c r="C4" s="111" t="s">
        <v>187</v>
      </c>
      <c r="D4" s="9"/>
      <c r="E4" s="85"/>
      <c r="F4" s="86"/>
      <c r="G4" s="85"/>
      <c r="H4" s="27"/>
      <c r="I4" s="27"/>
      <c r="J4" s="83"/>
      <c r="K4" s="77"/>
    </row>
    <row r="5" spans="1:11" ht="14.25">
      <c r="A5" s="9" t="s">
        <v>44</v>
      </c>
      <c r="B5" s="45" t="s">
        <v>106</v>
      </c>
      <c r="C5" s="84"/>
      <c r="D5" s="9"/>
      <c r="E5" s="85"/>
      <c r="F5" s="86"/>
      <c r="G5" s="85"/>
      <c r="H5" s="27"/>
      <c r="I5" s="27"/>
      <c r="J5" s="83"/>
      <c r="K5" s="77"/>
    </row>
    <row r="6" spans="1:11" ht="14.25">
      <c r="A6" s="84"/>
      <c r="B6" s="83"/>
      <c r="C6" s="83"/>
      <c r="D6" s="9"/>
      <c r="E6" s="85"/>
      <c r="F6" s="86"/>
      <c r="G6" s="85"/>
      <c r="H6" s="27"/>
      <c r="I6" s="27"/>
      <c r="J6" s="83"/>
      <c r="K6" s="77"/>
    </row>
    <row r="7" spans="1:11" ht="14.25">
      <c r="A7" s="87"/>
      <c r="B7" s="88"/>
      <c r="C7" s="88"/>
      <c r="D7" s="87"/>
      <c r="E7" s="89"/>
      <c r="F7" s="90"/>
      <c r="G7" s="89"/>
      <c r="H7" s="40"/>
      <c r="I7" s="40"/>
      <c r="J7" s="88"/>
      <c r="K7" s="77"/>
    </row>
    <row r="8" spans="1:10" ht="12.75">
      <c r="A8" s="92"/>
      <c r="B8" s="92"/>
      <c r="C8" s="92"/>
      <c r="D8" s="92"/>
      <c r="E8" s="92"/>
      <c r="F8" s="92"/>
      <c r="G8" s="92"/>
      <c r="H8" s="92"/>
      <c r="I8" s="92"/>
      <c r="J8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1" width="17.140625" style="0" customWidth="1"/>
  </cols>
  <sheetData>
    <row r="1" spans="1:11" ht="15">
      <c r="A1" s="21">
        <v>31</v>
      </c>
      <c r="B1" s="43" t="s">
        <v>67</v>
      </c>
      <c r="C1" s="69"/>
      <c r="D1" s="138">
        <v>40772</v>
      </c>
      <c r="E1" s="128" t="s">
        <v>8</v>
      </c>
      <c r="F1" s="24" t="s">
        <v>139</v>
      </c>
      <c r="G1" s="128"/>
      <c r="H1" s="67"/>
      <c r="I1" s="67"/>
      <c r="J1" s="69"/>
      <c r="K1" s="77"/>
    </row>
    <row r="2" spans="1:11" ht="14.25">
      <c r="A2" s="16"/>
      <c r="B2" s="44"/>
      <c r="C2" s="13"/>
      <c r="D2" s="31"/>
      <c r="E2" s="51"/>
      <c r="F2" s="132"/>
      <c r="G2" s="51"/>
      <c r="H2" s="27"/>
      <c r="I2" s="27"/>
      <c r="J2" s="13"/>
      <c r="K2" s="77"/>
    </row>
    <row r="3" spans="1:11" ht="14.25">
      <c r="A3" s="33" t="s">
        <v>136</v>
      </c>
      <c r="B3" s="13"/>
      <c r="C3" s="27"/>
      <c r="D3" s="31"/>
      <c r="E3" s="51"/>
      <c r="F3" s="132"/>
      <c r="G3" s="51"/>
      <c r="H3" s="27"/>
      <c r="I3" s="27"/>
      <c r="J3" s="13"/>
      <c r="K3" s="77"/>
    </row>
    <row r="4" spans="1:11" ht="14.25">
      <c r="A4" s="33"/>
      <c r="B4" s="13"/>
      <c r="C4" s="39"/>
      <c r="D4" s="16"/>
      <c r="E4" s="51"/>
      <c r="F4" s="132"/>
      <c r="G4" s="51"/>
      <c r="H4" s="27"/>
      <c r="I4" s="27"/>
      <c r="J4" s="13"/>
      <c r="K4" s="77"/>
    </row>
    <row r="5" spans="1:11" ht="14.25">
      <c r="A5" s="16"/>
      <c r="B5" s="13"/>
      <c r="C5" s="13"/>
      <c r="D5" s="16"/>
      <c r="E5" s="51"/>
      <c r="F5" s="132"/>
      <c r="G5" s="51"/>
      <c r="H5" s="27"/>
      <c r="I5" s="27"/>
      <c r="J5" s="13"/>
      <c r="K5" s="77"/>
    </row>
    <row r="6" spans="1:11" ht="14.25">
      <c r="A6" s="18"/>
      <c r="B6" s="19"/>
      <c r="C6" s="19"/>
      <c r="D6" s="18"/>
      <c r="E6" s="52"/>
      <c r="F6" s="133"/>
      <c r="G6" s="52"/>
      <c r="H6" s="40"/>
      <c r="I6" s="40"/>
      <c r="J6" s="19"/>
      <c r="K6" s="77"/>
    </row>
    <row r="7" spans="1:10" ht="12.75">
      <c r="A7" s="92"/>
      <c r="B7" s="92"/>
      <c r="C7" s="92"/>
      <c r="D7" s="92"/>
      <c r="E7" s="92"/>
      <c r="F7" s="92"/>
      <c r="G7" s="92"/>
      <c r="H7" s="92"/>
      <c r="I7" s="92"/>
      <c r="J7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23.421875" style="0" customWidth="1"/>
    <col min="2" max="2" width="26.28125" style="0" customWidth="1"/>
    <col min="3" max="3" width="22.140625" style="0" customWidth="1"/>
    <col min="4" max="11" width="17.140625" style="0" customWidth="1"/>
  </cols>
  <sheetData>
    <row r="1" spans="1:11" ht="30">
      <c r="A1" s="124" t="s">
        <v>224</v>
      </c>
      <c r="B1" s="124" t="s">
        <v>180</v>
      </c>
      <c r="C1" s="124" t="s">
        <v>190</v>
      </c>
      <c r="D1" s="124" t="s">
        <v>193</v>
      </c>
      <c r="E1" s="124" t="s">
        <v>71</v>
      </c>
      <c r="F1" s="124" t="s">
        <v>60</v>
      </c>
      <c r="G1" s="124" t="s">
        <v>227</v>
      </c>
      <c r="H1" s="124" t="s">
        <v>176</v>
      </c>
      <c r="I1" s="124" t="s">
        <v>4</v>
      </c>
      <c r="J1" s="124" t="s">
        <v>25</v>
      </c>
      <c r="K1" s="77"/>
    </row>
    <row r="2" spans="1:11" ht="15">
      <c r="A2" s="21"/>
      <c r="B2" s="43" t="s">
        <v>82</v>
      </c>
      <c r="C2" s="3" t="s">
        <v>218</v>
      </c>
      <c r="D2" s="138">
        <v>40772</v>
      </c>
      <c r="E2" s="128" t="s">
        <v>8</v>
      </c>
      <c r="F2" s="24" t="s">
        <v>139</v>
      </c>
      <c r="G2" s="128"/>
      <c r="H2" s="67"/>
      <c r="I2" s="67"/>
      <c r="J2" s="69"/>
      <c r="K2" s="77"/>
    </row>
    <row r="3" spans="1:11" ht="14.25">
      <c r="A3" s="16"/>
      <c r="B3" s="44" t="s">
        <v>38</v>
      </c>
      <c r="C3" s="14" t="s">
        <v>35</v>
      </c>
      <c r="D3" s="31"/>
      <c r="E3" s="51"/>
      <c r="F3" s="132"/>
      <c r="G3" s="51"/>
      <c r="H3" s="27"/>
      <c r="I3" s="27"/>
      <c r="J3" s="13"/>
      <c r="K3" s="77"/>
    </row>
    <row r="4" spans="1:11" ht="14.25">
      <c r="A4" s="33" t="s">
        <v>136</v>
      </c>
      <c r="B4" s="13"/>
      <c r="C4" s="27"/>
      <c r="D4" s="31"/>
      <c r="E4" s="51"/>
      <c r="F4" s="132"/>
      <c r="G4" s="51"/>
      <c r="H4" s="27"/>
      <c r="I4" s="27"/>
      <c r="J4" s="13"/>
      <c r="K4" s="77"/>
    </row>
    <row r="5" spans="1:11" ht="14.25">
      <c r="A5" s="33"/>
      <c r="B5" s="13"/>
      <c r="C5" s="39"/>
      <c r="D5" s="16"/>
      <c r="E5" s="51"/>
      <c r="F5" s="132"/>
      <c r="G5" s="51"/>
      <c r="H5" s="27"/>
      <c r="I5" s="27"/>
      <c r="J5" s="13"/>
      <c r="K5" s="77"/>
    </row>
    <row r="6" spans="1:11" ht="14.25">
      <c r="A6" s="16"/>
      <c r="B6" s="13"/>
      <c r="C6" s="13"/>
      <c r="D6" s="16"/>
      <c r="E6" s="51"/>
      <c r="F6" s="132"/>
      <c r="G6" s="51"/>
      <c r="H6" s="27"/>
      <c r="I6" s="27"/>
      <c r="J6" s="13"/>
      <c r="K6" s="77"/>
    </row>
    <row r="7" spans="1:11" ht="14.25">
      <c r="A7" s="18"/>
      <c r="B7" s="19"/>
      <c r="C7" s="19"/>
      <c r="D7" s="18"/>
      <c r="E7" s="52"/>
      <c r="F7" s="133"/>
      <c r="G7" s="52"/>
      <c r="H7" s="40"/>
      <c r="I7" s="40"/>
      <c r="J7" s="19"/>
      <c r="K7" s="77"/>
    </row>
    <row r="8" spans="1:10" ht="12.75">
      <c r="A8" s="92"/>
      <c r="B8" s="92"/>
      <c r="C8" s="92"/>
      <c r="D8" s="92"/>
      <c r="E8" s="92"/>
      <c r="F8" s="92"/>
      <c r="G8" s="92"/>
      <c r="H8" s="92"/>
      <c r="I8" s="92"/>
      <c r="J8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I47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4" sqref="F4:J4"/>
    </sheetView>
  </sheetViews>
  <sheetFormatPr defaultColWidth="31.57421875" defaultRowHeight="12.75"/>
  <cols>
    <col min="1" max="1" width="13.8515625" style="209" customWidth="1"/>
    <col min="2" max="2" width="14.421875" style="325" customWidth="1"/>
    <col min="3" max="3" width="14.57421875" style="316" customWidth="1"/>
    <col min="4" max="4" width="18.00390625" style="332" customWidth="1"/>
    <col min="5" max="5" width="27.140625" style="262" customWidth="1"/>
    <col min="6" max="6" width="26.7109375" style="262" customWidth="1"/>
    <col min="7" max="7" width="14.57421875" style="209" customWidth="1"/>
    <col min="8" max="8" width="14.28125" style="339" customWidth="1"/>
    <col min="9" max="9" width="13.57421875" style="345" customWidth="1"/>
    <col min="10" max="10" width="17.7109375" style="352" customWidth="1"/>
    <col min="11" max="11" width="3.8515625" style="214" customWidth="1"/>
    <col min="12" max="12" width="13.421875" style="209" customWidth="1"/>
    <col min="13" max="13" width="31.57421875" style="210" customWidth="1"/>
    <col min="14" max="14" width="11.421875" style="209" customWidth="1"/>
    <col min="15" max="16" width="13.57421875" style="209" customWidth="1"/>
    <col min="17" max="17" width="10.28125" style="209" customWidth="1"/>
    <col min="18" max="18" width="13.00390625" style="209" customWidth="1"/>
    <col min="19" max="20" width="13.421875" style="209" customWidth="1"/>
    <col min="21" max="21" width="31.57421875" style="210" customWidth="1"/>
    <col min="22" max="22" width="11.421875" style="209" customWidth="1"/>
    <col min="23" max="24" width="13.57421875" style="209" customWidth="1"/>
    <col min="25" max="25" width="10.28125" style="209" customWidth="1"/>
    <col min="26" max="26" width="13.00390625" style="209" customWidth="1"/>
    <col min="27" max="28" width="13.421875" style="209" customWidth="1"/>
    <col min="29" max="29" width="31.57421875" style="210" customWidth="1"/>
    <col min="30" max="30" width="11.421875" style="209" customWidth="1"/>
    <col min="31" max="32" width="13.57421875" style="209" customWidth="1"/>
    <col min="33" max="33" width="10.28125" style="209" customWidth="1"/>
    <col min="34" max="34" width="13.00390625" style="209" customWidth="1"/>
    <col min="35" max="36" width="13.421875" style="209" customWidth="1"/>
    <col min="37" max="37" width="31.57421875" style="210" customWidth="1"/>
    <col min="38" max="38" width="11.421875" style="209" customWidth="1"/>
    <col min="39" max="40" width="13.57421875" style="209" customWidth="1"/>
    <col min="41" max="41" width="10.28125" style="209" customWidth="1"/>
    <col min="42" max="42" width="13.00390625" style="209" customWidth="1"/>
    <col min="43" max="44" width="13.421875" style="209" customWidth="1"/>
    <col min="45" max="45" width="31.57421875" style="210" customWidth="1"/>
    <col min="46" max="46" width="11.421875" style="209" customWidth="1"/>
    <col min="47" max="48" width="13.57421875" style="209" customWidth="1"/>
    <col min="49" max="49" width="10.28125" style="209" customWidth="1"/>
    <col min="50" max="50" width="13.00390625" style="209" customWidth="1"/>
    <col min="51" max="52" width="13.421875" style="209" customWidth="1"/>
    <col min="53" max="53" width="31.57421875" style="210" customWidth="1"/>
    <col min="54" max="54" width="11.421875" style="209" customWidth="1"/>
    <col min="55" max="56" width="13.57421875" style="209" customWidth="1"/>
    <col min="57" max="57" width="10.28125" style="209" customWidth="1"/>
    <col min="58" max="58" width="13.00390625" style="209" customWidth="1"/>
    <col min="59" max="60" width="13.421875" style="209" customWidth="1"/>
    <col min="61" max="61" width="31.57421875" style="210" customWidth="1"/>
  </cols>
  <sheetData>
    <row r="1" spans="1:61" ht="27" customHeight="1">
      <c r="A1" s="372"/>
      <c r="B1" s="372"/>
      <c r="C1" s="372"/>
      <c r="D1" s="372"/>
      <c r="E1" s="377" t="s">
        <v>267</v>
      </c>
      <c r="F1" s="377"/>
      <c r="G1" s="372"/>
      <c r="H1" s="372"/>
      <c r="I1" s="372"/>
      <c r="J1" s="372"/>
      <c r="K1" s="21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ht="18.75">
      <c r="A2" s="373" t="s">
        <v>234</v>
      </c>
      <c r="B2" s="373"/>
      <c r="C2" s="373"/>
      <c r="D2" s="373"/>
      <c r="E2" s="373"/>
      <c r="F2" s="373"/>
      <c r="G2" s="374"/>
      <c r="H2" s="374"/>
      <c r="I2" s="374"/>
      <c r="J2" s="374"/>
      <c r="K2" s="21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ht="24" thickBot="1">
      <c r="A3" s="375" t="s">
        <v>283</v>
      </c>
      <c r="B3" s="375"/>
      <c r="C3" s="375"/>
      <c r="D3" s="375"/>
      <c r="E3" s="375"/>
      <c r="F3" s="375"/>
      <c r="G3" s="376"/>
      <c r="H3" s="376"/>
      <c r="I3" s="376"/>
      <c r="J3" s="376"/>
      <c r="K3" s="2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ht="37.5" customHeight="1" thickTop="1">
      <c r="A4" s="369" t="s">
        <v>257</v>
      </c>
      <c r="B4" s="369"/>
      <c r="C4" s="369"/>
      <c r="D4" s="369"/>
      <c r="E4" s="370"/>
      <c r="F4" s="371" t="s">
        <v>258</v>
      </c>
      <c r="G4" s="369"/>
      <c r="H4" s="369"/>
      <c r="I4" s="369"/>
      <c r="J4" s="369"/>
      <c r="K4" s="2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11" s="213" customFormat="1" ht="48" customHeight="1" thickBot="1">
      <c r="A5" s="297" t="s">
        <v>265</v>
      </c>
      <c r="B5" s="317" t="s">
        <v>259</v>
      </c>
      <c r="C5" s="310" t="s">
        <v>260</v>
      </c>
      <c r="D5" s="326" t="s">
        <v>261</v>
      </c>
      <c r="E5" s="299" t="s">
        <v>264</v>
      </c>
      <c r="F5" s="300" t="s">
        <v>268</v>
      </c>
      <c r="G5" s="298" t="s">
        <v>265</v>
      </c>
      <c r="H5" s="317" t="s">
        <v>266</v>
      </c>
      <c r="I5" s="310" t="s">
        <v>262</v>
      </c>
      <c r="J5" s="346" t="s">
        <v>263</v>
      </c>
      <c r="K5" s="216"/>
    </row>
    <row r="6" spans="1:61" ht="16.5" customHeight="1">
      <c r="A6" s="222"/>
      <c r="B6" s="318"/>
      <c r="C6" s="311"/>
      <c r="D6" s="327"/>
      <c r="E6" s="258"/>
      <c r="F6" s="258"/>
      <c r="G6" s="219"/>
      <c r="H6" s="333"/>
      <c r="I6" s="340"/>
      <c r="J6" s="347"/>
      <c r="K6" s="21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ht="12.75">
      <c r="A7" s="220"/>
      <c r="B7" s="319"/>
      <c r="C7" s="312"/>
      <c r="D7" s="328"/>
      <c r="E7" s="259"/>
      <c r="F7" s="259"/>
      <c r="G7" s="218"/>
      <c r="H7" s="334"/>
      <c r="I7" s="341"/>
      <c r="J7" s="348"/>
      <c r="K7" s="21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12.75">
      <c r="A8" s="220"/>
      <c r="B8" s="319"/>
      <c r="C8" s="312"/>
      <c r="D8" s="328"/>
      <c r="E8" s="260"/>
      <c r="F8" s="260"/>
      <c r="G8" s="218"/>
      <c r="H8" s="334"/>
      <c r="I8" s="341"/>
      <c r="J8" s="348"/>
      <c r="K8" s="21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ht="12.75">
      <c r="A9" s="220"/>
      <c r="B9" s="319"/>
      <c r="C9" s="312"/>
      <c r="D9" s="328"/>
      <c r="E9" s="259"/>
      <c r="F9" s="259"/>
      <c r="G9" s="218"/>
      <c r="H9" s="334"/>
      <c r="I9" s="341"/>
      <c r="J9" s="348"/>
      <c r="K9" s="21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ht="12.75">
      <c r="A10" s="220"/>
      <c r="B10" s="319"/>
      <c r="C10" s="312"/>
      <c r="D10" s="328"/>
      <c r="E10" s="259"/>
      <c r="F10" s="259"/>
      <c r="G10" s="218"/>
      <c r="H10" s="334"/>
      <c r="I10" s="341"/>
      <c r="J10" s="348"/>
      <c r="K10" s="21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ht="12.75">
      <c r="A11" s="220"/>
      <c r="B11" s="319"/>
      <c r="C11" s="312"/>
      <c r="D11" s="328"/>
      <c r="E11" s="259"/>
      <c r="F11" s="259"/>
      <c r="G11" s="218"/>
      <c r="H11" s="334"/>
      <c r="I11" s="341"/>
      <c r="J11" s="348"/>
      <c r="K11" s="21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ht="12.75">
      <c r="A12" s="220"/>
      <c r="B12" s="319"/>
      <c r="C12" s="312"/>
      <c r="D12" s="328"/>
      <c r="E12" s="259"/>
      <c r="F12" s="259"/>
      <c r="G12" s="218"/>
      <c r="H12" s="334"/>
      <c r="I12" s="341"/>
      <c r="J12" s="348"/>
      <c r="K12" s="21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ht="12.75">
      <c r="A13" s="220"/>
      <c r="B13" s="319"/>
      <c r="C13" s="312"/>
      <c r="D13" s="328"/>
      <c r="E13" s="259"/>
      <c r="F13" s="259"/>
      <c r="G13" s="222"/>
      <c r="H13" s="334"/>
      <c r="I13" s="341"/>
      <c r="J13" s="348"/>
      <c r="K13" s="21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ht="12.75">
      <c r="A14" s="220"/>
      <c r="B14" s="319"/>
      <c r="C14" s="312"/>
      <c r="D14" s="328"/>
      <c r="E14" s="260"/>
      <c r="F14" s="260"/>
      <c r="G14" s="222"/>
      <c r="H14" s="334"/>
      <c r="I14" s="341"/>
      <c r="J14" s="348"/>
      <c r="K14" s="21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ht="12.75">
      <c r="A15" s="220"/>
      <c r="B15" s="319"/>
      <c r="C15" s="312"/>
      <c r="D15" s="328"/>
      <c r="E15" s="259"/>
      <c r="F15" s="259"/>
      <c r="G15" s="222"/>
      <c r="H15" s="334"/>
      <c r="I15" s="341"/>
      <c r="J15" s="348"/>
      <c r="K15" s="2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ht="12.75">
      <c r="A16" s="220"/>
      <c r="B16" s="319"/>
      <c r="C16" s="312"/>
      <c r="D16" s="328"/>
      <c r="E16" s="259"/>
      <c r="F16" s="259"/>
      <c r="G16" s="222"/>
      <c r="H16" s="335"/>
      <c r="I16" s="341"/>
      <c r="J16" s="348"/>
      <c r="K16" s="21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ht="12.75">
      <c r="A17" s="220"/>
      <c r="B17" s="319"/>
      <c r="C17" s="312"/>
      <c r="D17" s="328"/>
      <c r="E17" s="259"/>
      <c r="F17" s="259"/>
      <c r="G17" s="222"/>
      <c r="H17" s="334"/>
      <c r="I17" s="341"/>
      <c r="J17" s="348"/>
      <c r="K17" s="21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ht="12.75">
      <c r="A18" s="220"/>
      <c r="B18" s="319"/>
      <c r="C18" s="312"/>
      <c r="D18" s="328"/>
      <c r="E18" s="259"/>
      <c r="F18" s="259"/>
      <c r="G18" s="222"/>
      <c r="H18" s="334"/>
      <c r="I18" s="341"/>
      <c r="J18" s="348"/>
      <c r="K18" s="21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ht="12.75">
      <c r="A19" s="220"/>
      <c r="B19" s="319"/>
      <c r="C19" s="312"/>
      <c r="D19" s="328"/>
      <c r="E19" s="259"/>
      <c r="F19" s="259"/>
      <c r="G19" s="222"/>
      <c r="H19" s="335"/>
      <c r="I19" s="341"/>
      <c r="J19" s="348"/>
      <c r="K19" s="21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ht="12.75">
      <c r="A20" s="220"/>
      <c r="B20" s="319"/>
      <c r="C20" s="312"/>
      <c r="D20" s="328"/>
      <c r="E20" s="259"/>
      <c r="F20" s="259"/>
      <c r="G20" s="222"/>
      <c r="H20" s="334"/>
      <c r="I20" s="341"/>
      <c r="J20" s="348"/>
      <c r="K20" s="21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ht="12.75">
      <c r="A21" s="220"/>
      <c r="B21" s="319"/>
      <c r="C21" s="312"/>
      <c r="D21" s="328"/>
      <c r="E21" s="259"/>
      <c r="F21" s="259"/>
      <c r="G21" s="222"/>
      <c r="H21" s="335"/>
      <c r="I21" s="341"/>
      <c r="J21" s="348"/>
      <c r="K21" s="21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ht="12.75">
      <c r="A22" s="220"/>
      <c r="B22" s="319"/>
      <c r="C22" s="312"/>
      <c r="D22" s="328"/>
      <c r="E22" s="259"/>
      <c r="F22" s="259"/>
      <c r="G22" s="222"/>
      <c r="H22" s="334"/>
      <c r="I22" s="341"/>
      <c r="J22" s="348"/>
      <c r="K22" s="21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ht="12.75">
      <c r="A23" s="220"/>
      <c r="B23" s="319"/>
      <c r="C23" s="312"/>
      <c r="D23" s="328"/>
      <c r="E23" s="259"/>
      <c r="F23" s="259"/>
      <c r="G23" s="222"/>
      <c r="H23" s="334"/>
      <c r="I23" s="341"/>
      <c r="J23" s="348"/>
      <c r="K23" s="21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ht="14.25" customHeight="1">
      <c r="A24" s="220"/>
      <c r="B24" s="319"/>
      <c r="C24" s="312"/>
      <c r="D24" s="328"/>
      <c r="E24" s="259"/>
      <c r="F24" s="259"/>
      <c r="G24" s="222"/>
      <c r="H24" s="334"/>
      <c r="I24" s="341"/>
      <c r="J24" s="348"/>
      <c r="K24" s="21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ht="12.75">
      <c r="A25" s="220"/>
      <c r="B25" s="319"/>
      <c r="C25" s="312"/>
      <c r="D25" s="328"/>
      <c r="E25" s="259"/>
      <c r="F25" s="259"/>
      <c r="G25" s="222"/>
      <c r="H25" s="334"/>
      <c r="I25" s="341"/>
      <c r="J25" s="348"/>
      <c r="K25" s="21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ht="12.75">
      <c r="A26" s="220"/>
      <c r="B26" s="319"/>
      <c r="C26" s="312"/>
      <c r="D26" s="328"/>
      <c r="E26" s="259"/>
      <c r="F26" s="259"/>
      <c r="G26" s="222"/>
      <c r="H26" s="334"/>
      <c r="I26" s="341"/>
      <c r="J26" s="348"/>
      <c r="K26" s="21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ht="12.75">
      <c r="A27" s="220"/>
      <c r="B27" s="319"/>
      <c r="C27" s="312"/>
      <c r="D27" s="328"/>
      <c r="E27" s="259"/>
      <c r="F27" s="259"/>
      <c r="G27" s="222"/>
      <c r="H27" s="334"/>
      <c r="I27" s="341"/>
      <c r="J27" s="348"/>
      <c r="K27" s="21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ht="12.75">
      <c r="A28" s="220"/>
      <c r="B28" s="319"/>
      <c r="C28" s="312"/>
      <c r="D28" s="328"/>
      <c r="E28" s="259"/>
      <c r="F28" s="259"/>
      <c r="G28" s="222"/>
      <c r="H28" s="334"/>
      <c r="I28" s="341"/>
      <c r="J28" s="348"/>
      <c r="K28" s="215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ht="12.75">
      <c r="A29" s="220"/>
      <c r="B29" s="319"/>
      <c r="C29" s="312"/>
      <c r="D29" s="328"/>
      <c r="E29" s="259"/>
      <c r="F29" s="259"/>
      <c r="G29" s="222"/>
      <c r="H29" s="334"/>
      <c r="I29" s="341"/>
      <c r="J29" s="348"/>
      <c r="K29" s="21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ht="12.75">
      <c r="A30" s="220"/>
      <c r="B30" s="320"/>
      <c r="C30" s="312"/>
      <c r="D30" s="328"/>
      <c r="E30" s="259"/>
      <c r="F30" s="259"/>
      <c r="G30" s="222"/>
      <c r="H30" s="334"/>
      <c r="I30" s="341"/>
      <c r="J30" s="348"/>
      <c r="K30" s="215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ht="12.75">
      <c r="A31" s="221"/>
      <c r="B31" s="319"/>
      <c r="C31" s="312"/>
      <c r="D31" s="328"/>
      <c r="E31" s="259"/>
      <c r="F31" s="259"/>
      <c r="G31" s="222"/>
      <c r="H31" s="335"/>
      <c r="I31" s="341"/>
      <c r="J31" s="348"/>
      <c r="K31" s="215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ht="12.75">
      <c r="A32" s="220"/>
      <c r="B32" s="321"/>
      <c r="C32" s="312"/>
      <c r="D32" s="328"/>
      <c r="E32" s="259"/>
      <c r="F32" s="259"/>
      <c r="G32" s="222"/>
      <c r="H32" s="335"/>
      <c r="I32" s="341"/>
      <c r="J32" s="348"/>
      <c r="K32" s="215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ht="12.75">
      <c r="A33" s="220"/>
      <c r="B33" s="321"/>
      <c r="C33" s="312"/>
      <c r="D33" s="328"/>
      <c r="E33" s="259"/>
      <c r="F33" s="259"/>
      <c r="G33" s="222"/>
      <c r="H33" s="334"/>
      <c r="I33" s="341"/>
      <c r="J33" s="348"/>
      <c r="K33" s="215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ht="14.25" customHeight="1">
      <c r="A34" s="222"/>
      <c r="B34" s="321"/>
      <c r="C34" s="312"/>
      <c r="D34" s="328"/>
      <c r="E34" s="259"/>
      <c r="F34" s="259"/>
      <c r="G34" s="222"/>
      <c r="H34" s="334"/>
      <c r="I34" s="341"/>
      <c r="J34" s="348"/>
      <c r="K34" s="21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ht="14.25" customHeight="1">
      <c r="A35" s="222"/>
      <c r="B35" s="321"/>
      <c r="C35" s="312"/>
      <c r="D35" s="328"/>
      <c r="E35" s="259"/>
      <c r="F35" s="259"/>
      <c r="G35" s="222"/>
      <c r="H35" s="334"/>
      <c r="I35" s="341"/>
      <c r="J35" s="348"/>
      <c r="K35" s="21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ht="12.75">
      <c r="A36" s="220"/>
      <c r="B36" s="321"/>
      <c r="C36" s="312"/>
      <c r="D36" s="328"/>
      <c r="E36" s="259"/>
      <c r="F36" s="259"/>
      <c r="G36" s="222"/>
      <c r="H36" s="334"/>
      <c r="I36" s="341"/>
      <c r="J36" s="348"/>
      <c r="K36" s="21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ht="13.5" customHeight="1">
      <c r="A37" s="220"/>
      <c r="B37" s="319"/>
      <c r="C37" s="312"/>
      <c r="D37" s="328"/>
      <c r="E37" s="259"/>
      <c r="F37" s="259"/>
      <c r="G37" s="222"/>
      <c r="H37" s="334"/>
      <c r="I37" s="341"/>
      <c r="J37" s="348"/>
      <c r="K37" s="21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ht="14.25" customHeight="1">
      <c r="A38" s="220"/>
      <c r="B38" s="319"/>
      <c r="C38" s="312"/>
      <c r="D38" s="328"/>
      <c r="E38" s="259"/>
      <c r="F38" s="259"/>
      <c r="G38" s="222"/>
      <c r="H38" s="334"/>
      <c r="I38" s="341"/>
      <c r="J38" s="348"/>
      <c r="K38" s="21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ht="13.5" customHeight="1">
      <c r="A39" s="220"/>
      <c r="B39" s="319"/>
      <c r="C39" s="312"/>
      <c r="D39" s="328"/>
      <c r="E39" s="259"/>
      <c r="F39" s="259"/>
      <c r="G39" s="222"/>
      <c r="H39" s="334"/>
      <c r="I39" s="341"/>
      <c r="J39" s="348"/>
      <c r="K39" s="21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ht="12.75">
      <c r="A40" s="220"/>
      <c r="B40" s="319"/>
      <c r="C40" s="312"/>
      <c r="D40" s="328"/>
      <c r="E40" s="259"/>
      <c r="F40" s="259"/>
      <c r="G40" s="222"/>
      <c r="H40" s="334"/>
      <c r="I40" s="341"/>
      <c r="J40" s="348"/>
      <c r="K40" s="21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ht="12.75">
      <c r="A41" s="220"/>
      <c r="B41" s="319"/>
      <c r="C41" s="312"/>
      <c r="D41" s="328"/>
      <c r="E41" s="259"/>
      <c r="F41" s="259"/>
      <c r="G41" s="222"/>
      <c r="H41" s="334"/>
      <c r="I41" s="341"/>
      <c r="J41" s="348"/>
      <c r="K41" s="215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ht="12.75">
      <c r="A42" s="220"/>
      <c r="B42" s="319"/>
      <c r="C42" s="312"/>
      <c r="D42" s="328"/>
      <c r="E42" s="259"/>
      <c r="F42" s="259"/>
      <c r="G42" s="222"/>
      <c r="H42" s="334"/>
      <c r="I42" s="341"/>
      <c r="J42" s="348"/>
      <c r="K42" s="21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ht="12.75">
      <c r="A43" s="220"/>
      <c r="B43" s="319"/>
      <c r="C43" s="312"/>
      <c r="D43" s="328"/>
      <c r="E43" s="259"/>
      <c r="F43" s="259"/>
      <c r="G43" s="222"/>
      <c r="H43" s="334"/>
      <c r="I43" s="341"/>
      <c r="J43" s="348"/>
      <c r="K43" s="215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ht="13.5" thickBot="1">
      <c r="A44" s="217"/>
      <c r="B44" s="319"/>
      <c r="C44" s="312"/>
      <c r="D44" s="328"/>
      <c r="E44" s="261"/>
      <c r="F44" s="261"/>
      <c r="G44" s="222"/>
      <c r="H44" s="334"/>
      <c r="I44" s="341"/>
      <c r="J44" s="348"/>
      <c r="K44" s="21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ht="51" customHeight="1" thickBot="1" thickTop="1">
      <c r="A45" s="305" t="s">
        <v>271</v>
      </c>
      <c r="B45" s="322">
        <f>SUM(B6:B44)</f>
        <v>0</v>
      </c>
      <c r="C45" s="313">
        <f>SUM(C6:C44)</f>
        <v>0</v>
      </c>
      <c r="D45" s="329">
        <f>SUM(D6:D44)</f>
        <v>0</v>
      </c>
      <c r="E45" s="302"/>
      <c r="F45" s="304"/>
      <c r="G45" s="309" t="s">
        <v>270</v>
      </c>
      <c r="H45" s="336">
        <f>SUM(H6:H44)</f>
        <v>0</v>
      </c>
      <c r="I45" s="342">
        <f>SUM(I6:I44)</f>
        <v>0</v>
      </c>
      <c r="J45" s="349">
        <f>SUM(J6:J44)</f>
        <v>0</v>
      </c>
      <c r="K45" s="21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ht="87" customHeight="1" thickBot="1" thickTop="1">
      <c r="A46" s="306" t="s">
        <v>269</v>
      </c>
      <c r="B46" s="323">
        <f>B45-H45</f>
        <v>0</v>
      </c>
      <c r="C46" s="314">
        <f>C45-I45</f>
        <v>0</v>
      </c>
      <c r="D46" s="330">
        <f>D45-J45</f>
        <v>0</v>
      </c>
      <c r="E46" s="303"/>
      <c r="F46" s="301"/>
      <c r="G46" s="307"/>
      <c r="H46" s="337"/>
      <c r="I46" s="343"/>
      <c r="J46" s="350"/>
      <c r="K46" s="308"/>
      <c r="L46" s="20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ht="13.5" thickTop="1">
      <c r="A47"/>
      <c r="B47" s="324"/>
      <c r="C47" s="315"/>
      <c r="D47" s="331"/>
      <c r="E47" s="229"/>
      <c r="F47" s="229"/>
      <c r="G47"/>
      <c r="H47" s="338"/>
      <c r="I47" s="344"/>
      <c r="J47" s="351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ht="12.75">
      <c r="A48"/>
      <c r="B48" s="324"/>
      <c r="C48" s="315"/>
      <c r="D48" s="331"/>
      <c r="E48" s="229"/>
      <c r="F48" s="229"/>
      <c r="G48"/>
      <c r="H48" s="338"/>
      <c r="I48" s="344"/>
      <c r="J48" s="35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ht="12.75">
      <c r="A49"/>
      <c r="B49" s="324"/>
      <c r="C49" s="315"/>
      <c r="D49" s="331"/>
      <c r="E49" s="229"/>
      <c r="F49" s="229"/>
      <c r="G49"/>
      <c r="H49" s="338"/>
      <c r="I49" s="344"/>
      <c r="J49" s="351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ht="12.75">
      <c r="A50"/>
      <c r="B50" s="324"/>
      <c r="C50" s="315"/>
      <c r="D50" s="331"/>
      <c r="E50" s="229"/>
      <c r="F50" s="229"/>
      <c r="G50"/>
      <c r="H50" s="338"/>
      <c r="I50" s="344"/>
      <c r="J50" s="351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ht="12.75">
      <c r="A51"/>
      <c r="B51" s="324"/>
      <c r="C51" s="315"/>
      <c r="D51" s="331"/>
      <c r="E51" s="229"/>
      <c r="F51" s="229"/>
      <c r="G51"/>
      <c r="H51" s="338"/>
      <c r="I51" s="344"/>
      <c r="J51" s="3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ht="12.75">
      <c r="A52"/>
      <c r="B52" s="324"/>
      <c r="C52" s="315"/>
      <c r="D52" s="331"/>
      <c r="E52" s="229"/>
      <c r="F52" s="229"/>
      <c r="G52"/>
      <c r="H52" s="338"/>
      <c r="I52" s="344"/>
      <c r="J52" s="35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ht="12.75">
      <c r="A53"/>
      <c r="B53" s="324"/>
      <c r="C53" s="315"/>
      <c r="D53" s="331"/>
      <c r="E53" s="229"/>
      <c r="F53" s="229"/>
      <c r="G53"/>
      <c r="H53" s="338"/>
      <c r="I53" s="344"/>
      <c r="J53" s="35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ht="12.75">
      <c r="A54"/>
      <c r="B54" s="324"/>
      <c r="C54" s="315"/>
      <c r="D54" s="331"/>
      <c r="E54" s="229"/>
      <c r="F54" s="229"/>
      <c r="G54"/>
      <c r="H54" s="338"/>
      <c r="I54" s="344"/>
      <c r="J54" s="35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ht="12.75">
      <c r="A55"/>
      <c r="B55" s="324"/>
      <c r="C55" s="315"/>
      <c r="D55" s="331"/>
      <c r="E55" s="229"/>
      <c r="F55" s="229"/>
      <c r="G55"/>
      <c r="H55" s="338"/>
      <c r="I55" s="344"/>
      <c r="J55" s="35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ht="12.75">
      <c r="A56"/>
      <c r="B56" s="324"/>
      <c r="C56" s="315"/>
      <c r="D56" s="331"/>
      <c r="E56" s="229"/>
      <c r="F56" s="229"/>
      <c r="G56"/>
      <c r="H56" s="338"/>
      <c r="I56" s="344"/>
      <c r="J56" s="35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ht="12.75">
      <c r="A57"/>
      <c r="B57" s="324"/>
      <c r="C57" s="315"/>
      <c r="D57" s="331"/>
      <c r="E57" s="229"/>
      <c r="F57" s="229"/>
      <c r="G57"/>
      <c r="H57" s="338"/>
      <c r="I57" s="344"/>
      <c r="J57" s="35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ht="12.75">
      <c r="A58"/>
      <c r="B58" s="324"/>
      <c r="C58" s="315"/>
      <c r="D58" s="331"/>
      <c r="E58" s="229"/>
      <c r="F58" s="229"/>
      <c r="G58"/>
      <c r="H58" s="338"/>
      <c r="I58" s="344"/>
      <c r="J58" s="35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ht="12.75">
      <c r="A59"/>
      <c r="B59" s="324"/>
      <c r="C59" s="315"/>
      <c r="D59" s="331"/>
      <c r="E59" s="229"/>
      <c r="F59" s="229"/>
      <c r="G59"/>
      <c r="H59" s="338"/>
      <c r="I59" s="344"/>
      <c r="J59" s="35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ht="12.75">
      <c r="A60"/>
      <c r="B60" s="324"/>
      <c r="C60" s="315"/>
      <c r="D60" s="331"/>
      <c r="E60" s="229"/>
      <c r="F60" s="229"/>
      <c r="G60"/>
      <c r="H60" s="338"/>
      <c r="I60" s="344"/>
      <c r="J60" s="35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ht="12.75">
      <c r="A61"/>
      <c r="B61" s="324"/>
      <c r="C61" s="315"/>
      <c r="D61" s="331"/>
      <c r="E61" s="229"/>
      <c r="F61" s="229"/>
      <c r="G61"/>
      <c r="H61" s="338"/>
      <c r="I61" s="344"/>
      <c r="J61" s="35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ht="12.75">
      <c r="A62"/>
      <c r="B62" s="324"/>
      <c r="C62" s="315"/>
      <c r="D62" s="331"/>
      <c r="E62" s="229"/>
      <c r="F62" s="229"/>
      <c r="G62"/>
      <c r="H62" s="338"/>
      <c r="I62" s="344"/>
      <c r="J62" s="351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ht="12.75">
      <c r="A63"/>
      <c r="B63" s="324"/>
      <c r="C63" s="315"/>
      <c r="D63" s="331"/>
      <c r="E63" s="229"/>
      <c r="F63" s="229"/>
      <c r="G63"/>
      <c r="H63" s="338"/>
      <c r="I63" s="344"/>
      <c r="J63" s="35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61" ht="12.75">
      <c r="A64"/>
      <c r="B64" s="324"/>
      <c r="C64" s="315"/>
      <c r="D64" s="331"/>
      <c r="E64" s="229"/>
      <c r="F64" s="229"/>
      <c r="G64"/>
      <c r="H64" s="338"/>
      <c r="I64" s="344"/>
      <c r="J64" s="351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:61" ht="12.75">
      <c r="A65"/>
      <c r="B65" s="324"/>
      <c r="C65" s="315"/>
      <c r="D65" s="331"/>
      <c r="E65" s="229"/>
      <c r="F65" s="229"/>
      <c r="G65"/>
      <c r="H65" s="338"/>
      <c r="I65" s="344"/>
      <c r="J65" s="351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1:61" ht="12.75">
      <c r="A66"/>
      <c r="B66" s="324"/>
      <c r="C66" s="315"/>
      <c r="D66" s="331"/>
      <c r="E66" s="229"/>
      <c r="F66" s="229"/>
      <c r="G66"/>
      <c r="H66" s="338"/>
      <c r="I66" s="344"/>
      <c r="J66" s="351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1:61" ht="12.75">
      <c r="A67"/>
      <c r="B67" s="324"/>
      <c r="C67" s="315"/>
      <c r="D67" s="331"/>
      <c r="E67" s="229"/>
      <c r="F67" s="229"/>
      <c r="G67"/>
      <c r="H67" s="338"/>
      <c r="I67" s="344"/>
      <c r="J67" s="351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1:61" ht="12.75">
      <c r="A68"/>
      <c r="B68" s="324"/>
      <c r="C68" s="315"/>
      <c r="D68" s="331"/>
      <c r="E68" s="229"/>
      <c r="F68" s="229"/>
      <c r="G68"/>
      <c r="H68" s="338"/>
      <c r="I68" s="344"/>
      <c r="J68" s="351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:61" ht="12.75">
      <c r="A69"/>
      <c r="B69" s="324"/>
      <c r="C69" s="315"/>
      <c r="D69" s="331"/>
      <c r="E69" s="229"/>
      <c r="F69" s="229"/>
      <c r="G69"/>
      <c r="H69" s="338"/>
      <c r="I69" s="344"/>
      <c r="J69" s="351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1:61" ht="12.75">
      <c r="A70"/>
      <c r="B70" s="324"/>
      <c r="C70" s="315"/>
      <c r="D70" s="331"/>
      <c r="E70" s="229"/>
      <c r="F70" s="229"/>
      <c r="G70"/>
      <c r="H70" s="338"/>
      <c r="I70" s="344"/>
      <c r="J70" s="351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1:61" ht="12.75">
      <c r="A71"/>
      <c r="B71" s="324"/>
      <c r="C71" s="315"/>
      <c r="D71" s="331"/>
      <c r="E71" s="229"/>
      <c r="F71" s="229"/>
      <c r="G71"/>
      <c r="H71" s="338"/>
      <c r="I71" s="344"/>
      <c r="J71" s="35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1:61" ht="12.75">
      <c r="A72"/>
      <c r="B72" s="324"/>
      <c r="C72" s="315"/>
      <c r="D72" s="331"/>
      <c r="E72" s="229"/>
      <c r="F72" s="229"/>
      <c r="G72"/>
      <c r="H72" s="338"/>
      <c r="I72" s="344"/>
      <c r="J72" s="351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:61" ht="12.75">
      <c r="A73"/>
      <c r="B73" s="324"/>
      <c r="C73" s="315"/>
      <c r="D73" s="331"/>
      <c r="E73" s="229"/>
      <c r="F73" s="229"/>
      <c r="G73"/>
      <c r="H73" s="338"/>
      <c r="I73" s="344"/>
      <c r="J73" s="351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1:61" ht="12.75">
      <c r="A74"/>
      <c r="B74" s="324"/>
      <c r="C74" s="315"/>
      <c r="D74" s="331"/>
      <c r="E74" s="229"/>
      <c r="F74" s="229"/>
      <c r="G74"/>
      <c r="H74" s="338"/>
      <c r="I74" s="344"/>
      <c r="J74" s="351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:61" ht="12.75">
      <c r="A75"/>
      <c r="B75" s="324"/>
      <c r="C75" s="315"/>
      <c r="D75" s="331"/>
      <c r="E75" s="229"/>
      <c r="F75" s="229"/>
      <c r="G75"/>
      <c r="H75" s="338"/>
      <c r="I75" s="344"/>
      <c r="J75" s="351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:61" ht="12.75">
      <c r="A76"/>
      <c r="B76" s="324"/>
      <c r="C76" s="315"/>
      <c r="D76" s="331"/>
      <c r="E76" s="229"/>
      <c r="F76" s="229"/>
      <c r="G76"/>
      <c r="H76" s="338"/>
      <c r="I76" s="344"/>
      <c r="J76" s="351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1:61" ht="12.75">
      <c r="A77"/>
      <c r="B77" s="324"/>
      <c r="C77" s="315"/>
      <c r="D77" s="331"/>
      <c r="E77" s="229"/>
      <c r="F77" s="229"/>
      <c r="G77"/>
      <c r="H77" s="338"/>
      <c r="I77" s="344"/>
      <c r="J77" s="351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1:61" ht="12.75">
      <c r="A78"/>
      <c r="B78" s="324"/>
      <c r="C78" s="315"/>
      <c r="D78" s="331"/>
      <c r="E78" s="229"/>
      <c r="F78" s="229"/>
      <c r="G78"/>
      <c r="H78" s="338"/>
      <c r="I78" s="344"/>
      <c r="J78" s="351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</row>
    <row r="79" spans="1:61" ht="12.75">
      <c r="A79"/>
      <c r="B79" s="324"/>
      <c r="C79" s="315"/>
      <c r="D79" s="331"/>
      <c r="E79" s="229"/>
      <c r="F79" s="229"/>
      <c r="G79"/>
      <c r="H79" s="338"/>
      <c r="I79" s="344"/>
      <c r="J79" s="351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1:61" ht="12.75">
      <c r="A80"/>
      <c r="B80" s="324"/>
      <c r="C80" s="315"/>
      <c r="D80" s="331"/>
      <c r="E80" s="229"/>
      <c r="F80" s="229"/>
      <c r="G80"/>
      <c r="H80" s="338"/>
      <c r="I80" s="344"/>
      <c r="J80" s="351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1:61" ht="12.75">
      <c r="A81"/>
      <c r="B81" s="324"/>
      <c r="C81" s="315"/>
      <c r="D81" s="331"/>
      <c r="E81" s="229"/>
      <c r="F81" s="229"/>
      <c r="G81"/>
      <c r="H81" s="338"/>
      <c r="I81" s="344"/>
      <c r="J81" s="35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  <row r="82" spans="1:61" ht="12.75">
      <c r="A82"/>
      <c r="B82" s="324"/>
      <c r="C82" s="315"/>
      <c r="D82" s="331"/>
      <c r="E82" s="229"/>
      <c r="F82" s="229"/>
      <c r="G82"/>
      <c r="H82" s="338"/>
      <c r="I82" s="344"/>
      <c r="J82" s="351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</row>
    <row r="83" spans="1:61" ht="12.75">
      <c r="A83"/>
      <c r="B83" s="324"/>
      <c r="C83" s="315"/>
      <c r="D83" s="331"/>
      <c r="E83" s="229"/>
      <c r="F83" s="229"/>
      <c r="G83"/>
      <c r="H83" s="338"/>
      <c r="I83" s="344"/>
      <c r="J83" s="351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</row>
    <row r="84" spans="1:61" ht="12.75">
      <c r="A84"/>
      <c r="B84" s="324"/>
      <c r="C84" s="315"/>
      <c r="D84" s="331"/>
      <c r="E84" s="229"/>
      <c r="F84" s="229"/>
      <c r="G84"/>
      <c r="H84" s="338"/>
      <c r="I84" s="344"/>
      <c r="J84" s="351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</row>
    <row r="85" spans="1:61" ht="12.75">
      <c r="A85"/>
      <c r="B85" s="324"/>
      <c r="C85" s="315"/>
      <c r="D85" s="331"/>
      <c r="E85" s="229"/>
      <c r="F85" s="229"/>
      <c r="G85"/>
      <c r="H85" s="338"/>
      <c r="I85" s="344"/>
      <c r="J85" s="351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</row>
    <row r="86" spans="1:61" ht="12.75">
      <c r="A86"/>
      <c r="B86" s="324"/>
      <c r="C86" s="315"/>
      <c r="D86" s="331"/>
      <c r="E86" s="229"/>
      <c r="F86" s="229"/>
      <c r="G86"/>
      <c r="H86" s="338"/>
      <c r="I86" s="344"/>
      <c r="J86" s="351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</row>
    <row r="87" spans="1:61" ht="12.75">
      <c r="A87"/>
      <c r="B87" s="324"/>
      <c r="C87" s="315"/>
      <c r="D87" s="331"/>
      <c r="E87" s="229"/>
      <c r="F87" s="229"/>
      <c r="G87"/>
      <c r="H87" s="338"/>
      <c r="I87" s="344"/>
      <c r="J87" s="351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1:61" ht="12.75">
      <c r="A88"/>
      <c r="B88" s="324"/>
      <c r="C88" s="315"/>
      <c r="D88" s="331"/>
      <c r="E88" s="229"/>
      <c r="F88" s="229"/>
      <c r="G88"/>
      <c r="H88" s="338"/>
      <c r="I88" s="344"/>
      <c r="J88" s="351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</row>
    <row r="89" spans="1:61" ht="12.75">
      <c r="A89"/>
      <c r="B89" s="324"/>
      <c r="C89" s="315"/>
      <c r="D89" s="331"/>
      <c r="E89" s="229"/>
      <c r="F89" s="229"/>
      <c r="G89"/>
      <c r="H89" s="338"/>
      <c r="I89" s="344"/>
      <c r="J89" s="351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</row>
    <row r="90" spans="1:61" ht="12.75">
      <c r="A90"/>
      <c r="B90" s="324"/>
      <c r="C90" s="315"/>
      <c r="D90" s="331"/>
      <c r="E90" s="229"/>
      <c r="F90" s="229"/>
      <c r="G90"/>
      <c r="H90" s="338"/>
      <c r="I90" s="344"/>
      <c r="J90" s="351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</row>
    <row r="91" spans="1:61" ht="12.75">
      <c r="A91"/>
      <c r="B91" s="324"/>
      <c r="C91" s="315"/>
      <c r="D91" s="331"/>
      <c r="E91" s="229"/>
      <c r="F91" s="229"/>
      <c r="G91"/>
      <c r="H91" s="338"/>
      <c r="I91" s="344"/>
      <c r="J91" s="35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</row>
    <row r="92" spans="1:61" ht="12.75">
      <c r="A92"/>
      <c r="B92" s="324"/>
      <c r="C92" s="315"/>
      <c r="D92" s="331"/>
      <c r="E92" s="229"/>
      <c r="F92" s="229"/>
      <c r="G92"/>
      <c r="H92" s="338"/>
      <c r="I92" s="344"/>
      <c r="J92" s="351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</row>
    <row r="93" spans="1:61" ht="12.75">
      <c r="A93"/>
      <c r="B93" s="324"/>
      <c r="C93" s="315"/>
      <c r="D93" s="331"/>
      <c r="E93" s="229"/>
      <c r="F93" s="229"/>
      <c r="G93"/>
      <c r="H93" s="338"/>
      <c r="I93" s="344"/>
      <c r="J93" s="351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</row>
    <row r="94" spans="1:61" ht="12.75">
      <c r="A94"/>
      <c r="B94" s="324"/>
      <c r="C94" s="315"/>
      <c r="D94" s="331"/>
      <c r="E94" s="229"/>
      <c r="F94" s="229"/>
      <c r="G94"/>
      <c r="H94" s="338"/>
      <c r="I94" s="344"/>
      <c r="J94" s="351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</row>
    <row r="95" spans="1:61" ht="12.75">
      <c r="A95"/>
      <c r="B95" s="324"/>
      <c r="C95" s="315"/>
      <c r="D95" s="331"/>
      <c r="E95" s="229"/>
      <c r="F95" s="229"/>
      <c r="G95"/>
      <c r="H95" s="338"/>
      <c r="I95" s="344"/>
      <c r="J95" s="351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</row>
    <row r="96" spans="1:61" ht="12.75">
      <c r="A96"/>
      <c r="B96" s="324"/>
      <c r="C96" s="315"/>
      <c r="D96" s="331"/>
      <c r="E96" s="229"/>
      <c r="F96" s="229"/>
      <c r="G96"/>
      <c r="H96" s="338"/>
      <c r="I96" s="344"/>
      <c r="J96" s="351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</row>
    <row r="97" spans="1:61" ht="12.75">
      <c r="A97"/>
      <c r="B97" s="324"/>
      <c r="C97" s="315"/>
      <c r="D97" s="331"/>
      <c r="E97" s="229"/>
      <c r="F97" s="229"/>
      <c r="G97"/>
      <c r="H97" s="338"/>
      <c r="I97" s="344"/>
      <c r="J97" s="351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</row>
    <row r="98" spans="1:61" ht="12.75">
      <c r="A98"/>
      <c r="B98" s="324"/>
      <c r="C98" s="315"/>
      <c r="D98" s="331"/>
      <c r="E98" s="229"/>
      <c r="F98" s="229"/>
      <c r="G98"/>
      <c r="H98" s="338"/>
      <c r="I98" s="344"/>
      <c r="J98" s="351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</row>
    <row r="99" spans="1:61" ht="12.75">
      <c r="A99"/>
      <c r="B99" s="324"/>
      <c r="C99" s="315"/>
      <c r="D99" s="331"/>
      <c r="E99" s="229"/>
      <c r="F99" s="229"/>
      <c r="G99"/>
      <c r="H99" s="338"/>
      <c r="I99" s="344"/>
      <c r="J99" s="351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</row>
    <row r="100" spans="1:61" ht="12.75">
      <c r="A100"/>
      <c r="B100" s="324"/>
      <c r="C100" s="315"/>
      <c r="D100" s="331"/>
      <c r="E100" s="229"/>
      <c r="F100" s="229"/>
      <c r="G100"/>
      <c r="H100" s="338"/>
      <c r="I100" s="344"/>
      <c r="J100" s="351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</row>
    <row r="101" spans="1:61" ht="12.75">
      <c r="A101"/>
      <c r="B101" s="324"/>
      <c r="C101" s="315"/>
      <c r="D101" s="331"/>
      <c r="E101" s="229"/>
      <c r="F101" s="229"/>
      <c r="G101"/>
      <c r="H101" s="338"/>
      <c r="I101" s="344"/>
      <c r="J101" s="35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</row>
    <row r="102" spans="1:61" ht="12.75">
      <c r="A102"/>
      <c r="B102" s="324"/>
      <c r="C102" s="315"/>
      <c r="D102" s="331"/>
      <c r="E102" s="229"/>
      <c r="F102" s="229"/>
      <c r="G102"/>
      <c r="H102" s="338"/>
      <c r="I102" s="344"/>
      <c r="J102" s="351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</row>
    <row r="103" spans="1:61" ht="12.75">
      <c r="A103"/>
      <c r="B103" s="324"/>
      <c r="C103" s="315"/>
      <c r="D103" s="331"/>
      <c r="E103" s="229"/>
      <c r="F103" s="229"/>
      <c r="G103"/>
      <c r="H103" s="338"/>
      <c r="I103" s="344"/>
      <c r="J103" s="351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</row>
    <row r="104" spans="1:61" ht="12.75">
      <c r="A104"/>
      <c r="B104" s="324"/>
      <c r="C104" s="315"/>
      <c r="D104" s="331"/>
      <c r="E104" s="229"/>
      <c r="F104" s="229"/>
      <c r="G104"/>
      <c r="H104" s="338"/>
      <c r="I104" s="344"/>
      <c r="J104" s="351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</row>
    <row r="105" spans="1:61" ht="12.75">
      <c r="A105"/>
      <c r="B105" s="324"/>
      <c r="C105" s="315"/>
      <c r="D105" s="331"/>
      <c r="E105" s="229"/>
      <c r="F105" s="229"/>
      <c r="G105"/>
      <c r="H105" s="338"/>
      <c r="I105" s="344"/>
      <c r="J105" s="351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</row>
    <row r="106" spans="1:61" ht="12.75">
      <c r="A106"/>
      <c r="B106" s="324"/>
      <c r="C106" s="315"/>
      <c r="D106" s="331"/>
      <c r="E106" s="229"/>
      <c r="F106" s="229"/>
      <c r="G106"/>
      <c r="H106" s="338"/>
      <c r="I106" s="344"/>
      <c r="J106" s="351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</row>
    <row r="107" spans="1:61" ht="12.75">
      <c r="A107"/>
      <c r="B107" s="324"/>
      <c r="C107" s="315"/>
      <c r="D107" s="331"/>
      <c r="E107" s="229"/>
      <c r="F107" s="229"/>
      <c r="G107"/>
      <c r="H107" s="338"/>
      <c r="I107" s="344"/>
      <c r="J107" s="351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</row>
    <row r="108" spans="1:61" ht="12.75">
      <c r="A108"/>
      <c r="B108" s="324"/>
      <c r="C108" s="315"/>
      <c r="D108" s="331"/>
      <c r="E108" s="229"/>
      <c r="F108" s="229"/>
      <c r="G108"/>
      <c r="H108" s="338"/>
      <c r="I108" s="344"/>
      <c r="J108" s="351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</row>
    <row r="109" spans="1:61" ht="12.75">
      <c r="A109"/>
      <c r="B109" s="324"/>
      <c r="C109" s="315"/>
      <c r="D109" s="331"/>
      <c r="E109" s="229"/>
      <c r="F109" s="229"/>
      <c r="G109"/>
      <c r="H109" s="338"/>
      <c r="I109" s="344"/>
      <c r="J109" s="351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</row>
    <row r="110" spans="1:61" ht="12.75">
      <c r="A110"/>
      <c r="B110" s="324"/>
      <c r="C110" s="315"/>
      <c r="D110" s="331"/>
      <c r="E110" s="229"/>
      <c r="F110" s="229"/>
      <c r="G110"/>
      <c r="H110" s="338"/>
      <c r="I110" s="344"/>
      <c r="J110" s="351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</row>
    <row r="111" spans="1:61" ht="12.75">
      <c r="A111"/>
      <c r="B111" s="324"/>
      <c r="C111" s="315"/>
      <c r="D111" s="331"/>
      <c r="E111" s="229"/>
      <c r="F111" s="229"/>
      <c r="G111"/>
      <c r="H111" s="338"/>
      <c r="I111" s="344"/>
      <c r="J111" s="35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</row>
    <row r="112" spans="1:61" ht="12.75">
      <c r="A112"/>
      <c r="B112" s="324"/>
      <c r="C112" s="315"/>
      <c r="D112" s="331"/>
      <c r="E112" s="229"/>
      <c r="F112" s="229"/>
      <c r="G112"/>
      <c r="H112" s="338"/>
      <c r="I112" s="344"/>
      <c r="J112" s="351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</row>
    <row r="113" spans="1:61" ht="12.75">
      <c r="A113"/>
      <c r="B113" s="324"/>
      <c r="C113" s="315"/>
      <c r="D113" s="331"/>
      <c r="E113" s="229"/>
      <c r="F113" s="229"/>
      <c r="G113"/>
      <c r="H113" s="338"/>
      <c r="I113" s="344"/>
      <c r="J113" s="351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1:61" ht="12.75">
      <c r="A114"/>
      <c r="B114" s="324"/>
      <c r="C114" s="315"/>
      <c r="D114" s="331"/>
      <c r="E114" s="229"/>
      <c r="F114" s="229"/>
      <c r="G114"/>
      <c r="H114" s="338"/>
      <c r="I114" s="344"/>
      <c r="J114" s="351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</row>
    <row r="115" spans="1:61" ht="12.75">
      <c r="A115"/>
      <c r="B115" s="324"/>
      <c r="C115" s="315"/>
      <c r="D115" s="331"/>
      <c r="E115" s="229"/>
      <c r="F115" s="229"/>
      <c r="G115"/>
      <c r="H115" s="338"/>
      <c r="I115" s="344"/>
      <c r="J115" s="351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</row>
    <row r="116" spans="1:61" ht="12.75">
      <c r="A116"/>
      <c r="B116" s="324"/>
      <c r="C116" s="315"/>
      <c r="D116" s="331"/>
      <c r="E116" s="229"/>
      <c r="F116" s="229"/>
      <c r="G116"/>
      <c r="H116" s="338"/>
      <c r="I116" s="344"/>
      <c r="J116" s="351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</row>
    <row r="117" spans="1:61" ht="12.75">
      <c r="A117"/>
      <c r="B117" s="324"/>
      <c r="C117" s="315"/>
      <c r="D117" s="331"/>
      <c r="E117" s="229"/>
      <c r="F117" s="229"/>
      <c r="G117"/>
      <c r="H117" s="338"/>
      <c r="I117" s="344"/>
      <c r="J117" s="351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</row>
    <row r="118" spans="1:61" ht="12.75">
      <c r="A118"/>
      <c r="B118" s="324"/>
      <c r="C118" s="315"/>
      <c r="D118" s="331"/>
      <c r="E118" s="229"/>
      <c r="F118" s="229"/>
      <c r="G118"/>
      <c r="H118" s="338"/>
      <c r="I118" s="344"/>
      <c r="J118" s="351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</row>
    <row r="119" spans="1:61" ht="12.75">
      <c r="A119"/>
      <c r="B119" s="324"/>
      <c r="C119" s="315"/>
      <c r="D119" s="331"/>
      <c r="E119" s="229"/>
      <c r="F119" s="229"/>
      <c r="G119"/>
      <c r="H119" s="338"/>
      <c r="I119" s="344"/>
      <c r="J119" s="351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</row>
    <row r="120" spans="1:61" ht="12.75">
      <c r="A120"/>
      <c r="B120" s="324"/>
      <c r="C120" s="315"/>
      <c r="D120" s="331"/>
      <c r="E120" s="229"/>
      <c r="F120" s="229"/>
      <c r="G120"/>
      <c r="H120" s="338"/>
      <c r="I120" s="344"/>
      <c r="J120" s="351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</row>
    <row r="121" spans="1:61" ht="12.75">
      <c r="A121"/>
      <c r="B121" s="324"/>
      <c r="C121" s="315"/>
      <c r="D121" s="331"/>
      <c r="E121" s="229"/>
      <c r="F121" s="229"/>
      <c r="G121"/>
      <c r="H121" s="338"/>
      <c r="I121" s="344"/>
      <c r="J121" s="35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</row>
    <row r="122" spans="1:61" ht="12.75">
      <c r="A122"/>
      <c r="B122" s="324"/>
      <c r="C122" s="315"/>
      <c r="D122" s="331"/>
      <c r="E122" s="229"/>
      <c r="F122" s="229"/>
      <c r="G122"/>
      <c r="H122" s="338"/>
      <c r="I122" s="344"/>
      <c r="J122" s="351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</row>
    <row r="123" spans="1:61" ht="12.75">
      <c r="A123"/>
      <c r="B123" s="324"/>
      <c r="C123" s="315"/>
      <c r="D123" s="331"/>
      <c r="E123" s="229"/>
      <c r="F123" s="229"/>
      <c r="G123"/>
      <c r="H123" s="338"/>
      <c r="I123" s="344"/>
      <c r="J123" s="351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</row>
    <row r="124" spans="1:61" ht="12.75">
      <c r="A124"/>
      <c r="B124" s="324"/>
      <c r="C124" s="315"/>
      <c r="D124" s="331"/>
      <c r="E124" s="229"/>
      <c r="F124" s="229"/>
      <c r="G124"/>
      <c r="H124" s="338"/>
      <c r="I124" s="344"/>
      <c r="J124" s="351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</row>
    <row r="125" spans="1:61" ht="12.75">
      <c r="A125"/>
      <c r="B125" s="324"/>
      <c r="C125" s="315"/>
      <c r="D125" s="331"/>
      <c r="E125" s="229"/>
      <c r="F125" s="229"/>
      <c r="G125"/>
      <c r="H125" s="338"/>
      <c r="I125" s="344"/>
      <c r="J125" s="351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</row>
    <row r="126" spans="1:61" ht="12.75">
      <c r="A126"/>
      <c r="B126" s="324"/>
      <c r="C126" s="315"/>
      <c r="D126" s="331"/>
      <c r="E126" s="229"/>
      <c r="F126" s="229"/>
      <c r="G126"/>
      <c r="H126" s="338"/>
      <c r="I126" s="344"/>
      <c r="J126" s="351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</row>
    <row r="127" spans="1:61" ht="12.75">
      <c r="A127"/>
      <c r="B127" s="324"/>
      <c r="C127" s="315"/>
      <c r="D127" s="331"/>
      <c r="E127" s="229"/>
      <c r="F127" s="229"/>
      <c r="G127"/>
      <c r="H127" s="338"/>
      <c r="I127" s="344"/>
      <c r="J127" s="351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</row>
    <row r="128" spans="1:61" ht="12.75">
      <c r="A128"/>
      <c r="B128" s="324"/>
      <c r="C128" s="315"/>
      <c r="D128" s="331"/>
      <c r="E128" s="229"/>
      <c r="F128" s="229"/>
      <c r="G128"/>
      <c r="H128" s="338"/>
      <c r="I128" s="344"/>
      <c r="J128" s="351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</row>
    <row r="129" spans="1:61" ht="12.75">
      <c r="A129"/>
      <c r="B129" s="324"/>
      <c r="C129" s="315"/>
      <c r="D129" s="331"/>
      <c r="E129" s="229"/>
      <c r="F129" s="229"/>
      <c r="G129"/>
      <c r="H129" s="338"/>
      <c r="I129" s="344"/>
      <c r="J129" s="351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</row>
    <row r="130" spans="1:61" ht="12.75">
      <c r="A130"/>
      <c r="B130" s="324"/>
      <c r="C130" s="315"/>
      <c r="D130" s="331"/>
      <c r="E130" s="229"/>
      <c r="F130" s="229"/>
      <c r="G130"/>
      <c r="H130" s="338"/>
      <c r="I130" s="344"/>
      <c r="J130" s="351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</row>
    <row r="131" spans="1:61" ht="12.75">
      <c r="A131"/>
      <c r="B131" s="324"/>
      <c r="C131" s="315"/>
      <c r="D131" s="331"/>
      <c r="E131" s="229"/>
      <c r="F131" s="229"/>
      <c r="G131"/>
      <c r="H131" s="338"/>
      <c r="I131" s="344"/>
      <c r="J131" s="35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</row>
    <row r="132" spans="1:61" ht="12.75">
      <c r="A132"/>
      <c r="B132" s="324"/>
      <c r="C132" s="315"/>
      <c r="D132" s="331"/>
      <c r="E132" s="229"/>
      <c r="F132" s="229"/>
      <c r="G132"/>
      <c r="H132" s="338"/>
      <c r="I132" s="344"/>
      <c r="J132" s="351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</row>
    <row r="133" spans="1:61" ht="12.75">
      <c r="A133"/>
      <c r="B133" s="324"/>
      <c r="C133" s="315"/>
      <c r="D133" s="331"/>
      <c r="E133" s="229"/>
      <c r="F133" s="229"/>
      <c r="G133"/>
      <c r="H133" s="338"/>
      <c r="I133" s="344"/>
      <c r="J133" s="351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</row>
    <row r="134" spans="1:61" ht="12.75">
      <c r="A134"/>
      <c r="B134" s="324"/>
      <c r="C134" s="315"/>
      <c r="D134" s="331"/>
      <c r="E134" s="229"/>
      <c r="F134" s="229"/>
      <c r="G134"/>
      <c r="H134" s="338"/>
      <c r="I134" s="344"/>
      <c r="J134" s="351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</row>
    <row r="135" spans="1:61" ht="12.75">
      <c r="A135"/>
      <c r="B135" s="324"/>
      <c r="C135" s="315"/>
      <c r="D135" s="331"/>
      <c r="E135" s="229"/>
      <c r="F135" s="229"/>
      <c r="G135"/>
      <c r="H135" s="338"/>
      <c r="I135" s="344"/>
      <c r="J135" s="351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</row>
    <row r="136" spans="1:61" ht="12.75">
      <c r="A136"/>
      <c r="B136" s="324"/>
      <c r="C136" s="315"/>
      <c r="D136" s="331"/>
      <c r="E136" s="229"/>
      <c r="F136" s="229"/>
      <c r="G136"/>
      <c r="H136" s="338"/>
      <c r="I136" s="344"/>
      <c r="J136" s="351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</row>
    <row r="137" spans="1:61" ht="12.75">
      <c r="A137"/>
      <c r="B137" s="324"/>
      <c r="C137" s="315"/>
      <c r="D137" s="331"/>
      <c r="E137" s="229"/>
      <c r="F137" s="229"/>
      <c r="G137"/>
      <c r="H137" s="338"/>
      <c r="I137" s="344"/>
      <c r="J137" s="351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</row>
    <row r="138" spans="1:61" ht="12.75">
      <c r="A138"/>
      <c r="B138" s="324"/>
      <c r="C138" s="315"/>
      <c r="D138" s="331"/>
      <c r="E138" s="229"/>
      <c r="F138" s="229"/>
      <c r="G138"/>
      <c r="H138" s="338"/>
      <c r="I138" s="344"/>
      <c r="J138" s="351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</row>
    <row r="139" spans="1:61" ht="12.75">
      <c r="A139"/>
      <c r="B139" s="324"/>
      <c r="C139" s="315"/>
      <c r="D139" s="331"/>
      <c r="E139" s="229"/>
      <c r="F139" s="229"/>
      <c r="G139"/>
      <c r="H139" s="338"/>
      <c r="I139" s="344"/>
      <c r="J139" s="351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</row>
    <row r="140" spans="1:61" ht="12.75">
      <c r="A140"/>
      <c r="B140" s="324"/>
      <c r="C140" s="315"/>
      <c r="D140" s="331"/>
      <c r="E140" s="229"/>
      <c r="F140" s="229"/>
      <c r="G140"/>
      <c r="H140" s="338"/>
      <c r="I140" s="344"/>
      <c r="J140" s="351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</row>
    <row r="141" spans="1:61" ht="12.75">
      <c r="A141"/>
      <c r="B141" s="324"/>
      <c r="C141" s="315"/>
      <c r="D141" s="331"/>
      <c r="E141" s="229"/>
      <c r="F141" s="229"/>
      <c r="G141"/>
      <c r="H141" s="338"/>
      <c r="I141" s="344"/>
      <c r="J141" s="35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</row>
    <row r="142" spans="1:61" ht="12.75">
      <c r="A142"/>
      <c r="B142" s="324"/>
      <c r="C142" s="315"/>
      <c r="D142" s="331"/>
      <c r="E142" s="229"/>
      <c r="F142" s="229"/>
      <c r="G142"/>
      <c r="H142" s="338"/>
      <c r="I142" s="344"/>
      <c r="J142" s="351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</row>
    <row r="143" spans="1:61" ht="12.75">
      <c r="A143"/>
      <c r="B143" s="324"/>
      <c r="C143" s="315"/>
      <c r="D143" s="331"/>
      <c r="E143" s="229"/>
      <c r="F143" s="229"/>
      <c r="G143"/>
      <c r="H143" s="338"/>
      <c r="I143" s="344"/>
      <c r="J143" s="351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</row>
    <row r="144" spans="1:61" ht="12.75">
      <c r="A144"/>
      <c r="B144" s="324"/>
      <c r="C144" s="315"/>
      <c r="D144" s="331"/>
      <c r="E144" s="229"/>
      <c r="F144" s="229"/>
      <c r="G144"/>
      <c r="H144" s="338"/>
      <c r="I144" s="344"/>
      <c r="J144" s="351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</row>
    <row r="145" spans="1:61" ht="12.75">
      <c r="A145"/>
      <c r="B145" s="324"/>
      <c r="C145" s="315"/>
      <c r="D145" s="331"/>
      <c r="E145" s="229"/>
      <c r="F145" s="229"/>
      <c r="G145"/>
      <c r="H145" s="338"/>
      <c r="I145" s="344"/>
      <c r="J145" s="351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</row>
    <row r="146" spans="1:61" ht="12.75">
      <c r="A146"/>
      <c r="B146" s="324"/>
      <c r="C146" s="315"/>
      <c r="D146" s="331"/>
      <c r="E146" s="229"/>
      <c r="F146" s="229"/>
      <c r="G146"/>
      <c r="H146" s="338"/>
      <c r="I146" s="344"/>
      <c r="J146" s="351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</row>
    <row r="147" spans="1:61" ht="12.75">
      <c r="A147"/>
      <c r="B147" s="324"/>
      <c r="C147" s="315"/>
      <c r="D147" s="331"/>
      <c r="E147" s="229"/>
      <c r="F147" s="229"/>
      <c r="G147"/>
      <c r="H147" s="338"/>
      <c r="I147" s="344"/>
      <c r="J147" s="351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</row>
    <row r="148" spans="1:61" ht="12.75">
      <c r="A148"/>
      <c r="B148" s="324"/>
      <c r="C148" s="315"/>
      <c r="D148" s="331"/>
      <c r="E148" s="229"/>
      <c r="F148" s="229"/>
      <c r="G148"/>
      <c r="H148" s="338"/>
      <c r="I148" s="344"/>
      <c r="J148" s="351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</row>
    <row r="149" spans="1:61" ht="12.75">
      <c r="A149"/>
      <c r="B149" s="324"/>
      <c r="C149" s="315"/>
      <c r="D149" s="331"/>
      <c r="E149" s="229"/>
      <c r="F149" s="229"/>
      <c r="G149"/>
      <c r="H149" s="338"/>
      <c r="I149" s="344"/>
      <c r="J149" s="351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</row>
    <row r="150" spans="1:61" ht="12.75">
      <c r="A150"/>
      <c r="B150" s="324"/>
      <c r="C150" s="315"/>
      <c r="D150" s="331"/>
      <c r="E150" s="229"/>
      <c r="F150" s="229"/>
      <c r="G150"/>
      <c r="H150" s="338"/>
      <c r="I150" s="344"/>
      <c r="J150" s="351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</row>
    <row r="151" spans="1:61" ht="12.75">
      <c r="A151"/>
      <c r="B151" s="324"/>
      <c r="C151" s="315"/>
      <c r="D151" s="331"/>
      <c r="E151" s="229"/>
      <c r="F151" s="229"/>
      <c r="G151"/>
      <c r="H151" s="338"/>
      <c r="I151" s="344"/>
      <c r="J151" s="3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</row>
    <row r="152" spans="1:61" ht="12.75">
      <c r="A152"/>
      <c r="B152" s="324"/>
      <c r="C152" s="315"/>
      <c r="D152" s="331"/>
      <c r="E152" s="229"/>
      <c r="F152" s="229"/>
      <c r="G152"/>
      <c r="H152" s="338"/>
      <c r="I152" s="344"/>
      <c r="J152" s="351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</row>
    <row r="153" spans="1:61" ht="12.75">
      <c r="A153"/>
      <c r="B153" s="324"/>
      <c r="C153" s="315"/>
      <c r="D153" s="331"/>
      <c r="E153" s="229"/>
      <c r="F153" s="229"/>
      <c r="G153"/>
      <c r="H153" s="338"/>
      <c r="I153" s="344"/>
      <c r="J153" s="351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</row>
    <row r="154" spans="1:61" ht="12.75">
      <c r="A154"/>
      <c r="B154" s="324"/>
      <c r="C154" s="315"/>
      <c r="D154" s="331"/>
      <c r="E154" s="229"/>
      <c r="F154" s="229"/>
      <c r="G154"/>
      <c r="H154" s="338"/>
      <c r="I154" s="344"/>
      <c r="J154" s="351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</row>
    <row r="155" spans="1:61" ht="12.75">
      <c r="A155"/>
      <c r="B155" s="324"/>
      <c r="C155" s="315"/>
      <c r="D155" s="331"/>
      <c r="E155" s="229"/>
      <c r="F155" s="229"/>
      <c r="G155"/>
      <c r="H155" s="338"/>
      <c r="I155" s="344"/>
      <c r="J155" s="351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</row>
    <row r="156" spans="1:61" ht="12.75">
      <c r="A156"/>
      <c r="B156" s="324"/>
      <c r="C156" s="315"/>
      <c r="D156" s="331"/>
      <c r="E156" s="229"/>
      <c r="F156" s="229"/>
      <c r="G156"/>
      <c r="H156" s="338"/>
      <c r="I156" s="344"/>
      <c r="J156" s="351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</row>
    <row r="157" spans="1:61" ht="12.75">
      <c r="A157"/>
      <c r="B157" s="324"/>
      <c r="C157" s="315"/>
      <c r="D157" s="331"/>
      <c r="E157" s="229"/>
      <c r="F157" s="229"/>
      <c r="G157"/>
      <c r="H157" s="338"/>
      <c r="I157" s="344"/>
      <c r="J157" s="351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</row>
    <row r="158" spans="1:61" ht="12.75">
      <c r="A158"/>
      <c r="B158" s="324"/>
      <c r="C158" s="315"/>
      <c r="D158" s="331"/>
      <c r="E158" s="229"/>
      <c r="F158" s="229"/>
      <c r="G158"/>
      <c r="H158" s="338"/>
      <c r="I158" s="344"/>
      <c r="J158" s="351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</row>
    <row r="159" spans="1:61" ht="12.75">
      <c r="A159"/>
      <c r="B159" s="324"/>
      <c r="C159" s="315"/>
      <c r="D159" s="331"/>
      <c r="E159" s="229"/>
      <c r="F159" s="229"/>
      <c r="G159"/>
      <c r="H159" s="338"/>
      <c r="I159" s="344"/>
      <c r="J159" s="351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</row>
    <row r="160" spans="1:61" ht="12.75">
      <c r="A160"/>
      <c r="B160" s="324"/>
      <c r="C160" s="315"/>
      <c r="D160" s="331"/>
      <c r="E160" s="229"/>
      <c r="F160" s="229"/>
      <c r="G160"/>
      <c r="H160" s="338"/>
      <c r="I160" s="344"/>
      <c r="J160" s="351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</row>
    <row r="161" spans="1:61" ht="12.75">
      <c r="A161"/>
      <c r="B161" s="324"/>
      <c r="C161" s="315"/>
      <c r="D161" s="331"/>
      <c r="E161" s="229"/>
      <c r="F161" s="229"/>
      <c r="G161"/>
      <c r="H161" s="338"/>
      <c r="I161" s="344"/>
      <c r="J161" s="35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</row>
    <row r="162" spans="1:61" ht="12.75">
      <c r="A162"/>
      <c r="B162" s="324"/>
      <c r="C162" s="315"/>
      <c r="D162" s="331"/>
      <c r="E162" s="229"/>
      <c r="F162" s="229"/>
      <c r="G162"/>
      <c r="H162" s="338"/>
      <c r="I162" s="344"/>
      <c r="J162" s="351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</row>
    <row r="163" spans="1:61" ht="12.75">
      <c r="A163"/>
      <c r="B163" s="324"/>
      <c r="C163" s="315"/>
      <c r="D163" s="331"/>
      <c r="E163" s="229"/>
      <c r="F163" s="229"/>
      <c r="G163"/>
      <c r="H163" s="338"/>
      <c r="I163" s="344"/>
      <c r="J163" s="351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</row>
    <row r="164" spans="1:61" ht="12.75">
      <c r="A164"/>
      <c r="B164" s="324"/>
      <c r="C164" s="315"/>
      <c r="D164" s="331"/>
      <c r="E164" s="229"/>
      <c r="F164" s="229"/>
      <c r="G164"/>
      <c r="H164" s="338"/>
      <c r="I164" s="344"/>
      <c r="J164" s="351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</row>
    <row r="165" spans="1:61" ht="12.75">
      <c r="A165"/>
      <c r="B165" s="324"/>
      <c r="C165" s="315"/>
      <c r="D165" s="331"/>
      <c r="E165" s="229"/>
      <c r="F165" s="229"/>
      <c r="G165"/>
      <c r="H165" s="338"/>
      <c r="I165" s="344"/>
      <c r="J165" s="351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</row>
    <row r="166" spans="1:61" ht="12.75">
      <c r="A166"/>
      <c r="B166" s="324"/>
      <c r="C166" s="315"/>
      <c r="D166" s="331"/>
      <c r="E166" s="229"/>
      <c r="F166" s="229"/>
      <c r="G166"/>
      <c r="H166" s="338"/>
      <c r="I166" s="344"/>
      <c r="J166" s="351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</row>
    <row r="167" spans="1:61" ht="12.75">
      <c r="A167"/>
      <c r="B167" s="324"/>
      <c r="C167" s="315"/>
      <c r="D167" s="331"/>
      <c r="E167" s="229"/>
      <c r="F167" s="229"/>
      <c r="G167"/>
      <c r="H167" s="338"/>
      <c r="I167" s="344"/>
      <c r="J167" s="351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</row>
    <row r="168" spans="1:61" ht="12.75">
      <c r="A168"/>
      <c r="B168" s="324"/>
      <c r="C168" s="315"/>
      <c r="D168" s="331"/>
      <c r="E168" s="229"/>
      <c r="F168" s="229"/>
      <c r="G168"/>
      <c r="H168" s="338"/>
      <c r="I168" s="344"/>
      <c r="J168" s="351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</row>
    <row r="169" spans="1:61" ht="12.75">
      <c r="A169"/>
      <c r="B169" s="324"/>
      <c r="C169" s="315"/>
      <c r="D169" s="331"/>
      <c r="E169" s="229"/>
      <c r="F169" s="229"/>
      <c r="G169"/>
      <c r="H169" s="338"/>
      <c r="I169" s="344"/>
      <c r="J169" s="351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</row>
    <row r="170" spans="1:61" ht="12.75">
      <c r="A170"/>
      <c r="B170" s="324"/>
      <c r="C170" s="315"/>
      <c r="D170" s="331"/>
      <c r="E170" s="229"/>
      <c r="F170" s="229"/>
      <c r="G170"/>
      <c r="H170" s="338"/>
      <c r="I170" s="344"/>
      <c r="J170" s="351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</row>
    <row r="171" spans="1:61" ht="12.75">
      <c r="A171"/>
      <c r="B171" s="324"/>
      <c r="C171" s="315"/>
      <c r="D171" s="331"/>
      <c r="E171" s="229"/>
      <c r="F171" s="229"/>
      <c r="G171"/>
      <c r="H171" s="338"/>
      <c r="I171" s="344"/>
      <c r="J171" s="35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</row>
    <row r="172" spans="1:61" ht="12.75">
      <c r="A172"/>
      <c r="B172" s="324"/>
      <c r="C172" s="315"/>
      <c r="D172" s="331"/>
      <c r="E172" s="229"/>
      <c r="F172" s="229"/>
      <c r="G172"/>
      <c r="H172" s="338"/>
      <c r="I172" s="344"/>
      <c r="J172" s="351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</row>
    <row r="173" spans="1:61" ht="12.75">
      <c r="A173"/>
      <c r="B173" s="324"/>
      <c r="C173" s="315"/>
      <c r="D173" s="331"/>
      <c r="E173" s="229"/>
      <c r="F173" s="229"/>
      <c r="G173"/>
      <c r="H173" s="338"/>
      <c r="I173" s="344"/>
      <c r="J173" s="351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</row>
    <row r="174" spans="1:61" ht="12.75">
      <c r="A174"/>
      <c r="B174" s="324"/>
      <c r="C174" s="315"/>
      <c r="D174" s="331"/>
      <c r="E174" s="229"/>
      <c r="F174" s="229"/>
      <c r="G174"/>
      <c r="H174" s="338"/>
      <c r="I174" s="344"/>
      <c r="J174" s="351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</row>
    <row r="175" spans="1:61" ht="12.75">
      <c r="A175"/>
      <c r="B175" s="324"/>
      <c r="C175" s="315"/>
      <c r="D175" s="331"/>
      <c r="E175" s="229"/>
      <c r="F175" s="229"/>
      <c r="G175"/>
      <c r="H175" s="338"/>
      <c r="I175" s="344"/>
      <c r="J175" s="351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</row>
    <row r="176" spans="1:61" ht="12.75">
      <c r="A176"/>
      <c r="B176" s="324"/>
      <c r="C176" s="315"/>
      <c r="D176" s="331"/>
      <c r="E176" s="229"/>
      <c r="F176" s="229"/>
      <c r="G176"/>
      <c r="H176" s="338"/>
      <c r="I176" s="344"/>
      <c r="J176" s="351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</row>
    <row r="177" spans="1:61" ht="12.75">
      <c r="A177"/>
      <c r="B177" s="324"/>
      <c r="C177" s="315"/>
      <c r="D177" s="331"/>
      <c r="E177" s="229"/>
      <c r="F177" s="229"/>
      <c r="G177"/>
      <c r="H177" s="338"/>
      <c r="I177" s="344"/>
      <c r="J177" s="351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</row>
    <row r="178" spans="1:61" ht="12.75">
      <c r="A178"/>
      <c r="B178" s="324"/>
      <c r="C178" s="315"/>
      <c r="D178" s="331"/>
      <c r="E178" s="229"/>
      <c r="F178" s="229"/>
      <c r="G178"/>
      <c r="H178" s="338"/>
      <c r="I178" s="344"/>
      <c r="J178" s="351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</row>
    <row r="179" spans="1:61" ht="12.75">
      <c r="A179"/>
      <c r="B179" s="324"/>
      <c r="C179" s="315"/>
      <c r="D179" s="331"/>
      <c r="E179" s="229"/>
      <c r="F179" s="229"/>
      <c r="G179"/>
      <c r="H179" s="338"/>
      <c r="I179" s="344"/>
      <c r="J179" s="351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</row>
    <row r="180" spans="1:61" ht="12.75">
      <c r="A180"/>
      <c r="B180" s="324"/>
      <c r="C180" s="315"/>
      <c r="D180" s="331"/>
      <c r="E180" s="229"/>
      <c r="F180" s="229"/>
      <c r="G180"/>
      <c r="H180" s="338"/>
      <c r="I180" s="344"/>
      <c r="J180" s="351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</row>
    <row r="181" spans="1:61" ht="12.75">
      <c r="A181"/>
      <c r="B181" s="324"/>
      <c r="C181" s="315"/>
      <c r="D181" s="331"/>
      <c r="E181" s="229"/>
      <c r="F181" s="229"/>
      <c r="G181"/>
      <c r="H181" s="338"/>
      <c r="I181" s="344"/>
      <c r="J181" s="35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</row>
    <row r="182" spans="1:61" ht="12.75">
      <c r="A182"/>
      <c r="B182" s="324"/>
      <c r="C182" s="315"/>
      <c r="D182" s="331"/>
      <c r="E182" s="229"/>
      <c r="F182" s="229"/>
      <c r="G182"/>
      <c r="H182" s="338"/>
      <c r="I182" s="344"/>
      <c r="J182" s="351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</row>
    <row r="183" spans="1:61" ht="12.75">
      <c r="A183"/>
      <c r="B183" s="324"/>
      <c r="C183" s="315"/>
      <c r="D183" s="331"/>
      <c r="E183" s="229"/>
      <c r="F183" s="229"/>
      <c r="G183"/>
      <c r="H183" s="338"/>
      <c r="I183" s="344"/>
      <c r="J183" s="351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</row>
    <row r="184" spans="1:61" ht="12.75">
      <c r="A184"/>
      <c r="B184" s="324"/>
      <c r="C184" s="315"/>
      <c r="D184" s="331"/>
      <c r="E184" s="229"/>
      <c r="F184" s="229"/>
      <c r="G184"/>
      <c r="H184" s="338"/>
      <c r="I184" s="344"/>
      <c r="J184" s="351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</row>
    <row r="185" spans="1:61" ht="12.75">
      <c r="A185"/>
      <c r="B185" s="324"/>
      <c r="C185" s="315"/>
      <c r="D185" s="331"/>
      <c r="E185" s="229"/>
      <c r="F185" s="229"/>
      <c r="G185"/>
      <c r="H185" s="338"/>
      <c r="I185" s="344"/>
      <c r="J185" s="351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</row>
    <row r="186" spans="1:61" ht="12.75">
      <c r="A186"/>
      <c r="B186" s="324"/>
      <c r="C186" s="315"/>
      <c r="D186" s="331"/>
      <c r="E186" s="229"/>
      <c r="F186" s="229"/>
      <c r="G186"/>
      <c r="H186" s="338"/>
      <c r="I186" s="344"/>
      <c r="J186" s="351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</row>
    <row r="187" spans="1:61" ht="12.75">
      <c r="A187"/>
      <c r="B187" s="324"/>
      <c r="C187" s="315"/>
      <c r="D187" s="331"/>
      <c r="E187" s="229"/>
      <c r="F187" s="229"/>
      <c r="G187"/>
      <c r="H187" s="338"/>
      <c r="I187" s="344"/>
      <c r="J187" s="351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</row>
    <row r="188" spans="1:61" ht="12.75">
      <c r="A188"/>
      <c r="B188" s="324"/>
      <c r="C188" s="315"/>
      <c r="D188" s="331"/>
      <c r="E188" s="229"/>
      <c r="F188" s="229"/>
      <c r="G188"/>
      <c r="H188" s="338"/>
      <c r="I188" s="344"/>
      <c r="J188" s="351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</row>
    <row r="189" spans="1:61" ht="12.75">
      <c r="A189"/>
      <c r="B189" s="324"/>
      <c r="C189" s="315"/>
      <c r="D189" s="331"/>
      <c r="E189" s="229"/>
      <c r="F189" s="229"/>
      <c r="G189"/>
      <c r="H189" s="338"/>
      <c r="I189" s="344"/>
      <c r="J189" s="351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</row>
    <row r="190" spans="1:61" ht="12.75">
      <c r="A190"/>
      <c r="B190" s="324"/>
      <c r="C190" s="315"/>
      <c r="D190" s="331"/>
      <c r="E190" s="229"/>
      <c r="F190" s="229"/>
      <c r="G190"/>
      <c r="H190" s="338"/>
      <c r="I190" s="344"/>
      <c r="J190" s="351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</row>
    <row r="191" spans="1:61" ht="12.75">
      <c r="A191"/>
      <c r="B191" s="324"/>
      <c r="C191" s="315"/>
      <c r="D191" s="331"/>
      <c r="E191" s="229"/>
      <c r="F191" s="229"/>
      <c r="G191"/>
      <c r="H191" s="338"/>
      <c r="I191" s="344"/>
      <c r="J191" s="35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</row>
    <row r="192" spans="1:61" ht="12.75">
      <c r="A192"/>
      <c r="B192" s="324"/>
      <c r="C192" s="315"/>
      <c r="D192" s="331"/>
      <c r="E192" s="229"/>
      <c r="F192" s="229"/>
      <c r="G192"/>
      <c r="H192" s="338"/>
      <c r="I192" s="344"/>
      <c r="J192" s="351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</row>
    <row r="193" spans="1:61" ht="12.75">
      <c r="A193"/>
      <c r="B193" s="324"/>
      <c r="C193" s="315"/>
      <c r="D193" s="331"/>
      <c r="E193" s="229"/>
      <c r="F193" s="229"/>
      <c r="G193"/>
      <c r="H193" s="338"/>
      <c r="I193" s="344"/>
      <c r="J193" s="351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</row>
    <row r="194" spans="1:61" ht="12.75">
      <c r="A194"/>
      <c r="B194" s="324"/>
      <c r="C194" s="315"/>
      <c r="D194" s="331"/>
      <c r="E194" s="229"/>
      <c r="F194" s="229"/>
      <c r="G194"/>
      <c r="H194" s="338"/>
      <c r="I194" s="344"/>
      <c r="J194" s="351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</row>
    <row r="195" spans="1:61" ht="12.75">
      <c r="A195"/>
      <c r="B195" s="324"/>
      <c r="C195" s="315"/>
      <c r="D195" s="331"/>
      <c r="E195" s="229"/>
      <c r="F195" s="229"/>
      <c r="G195"/>
      <c r="H195" s="338"/>
      <c r="I195" s="344"/>
      <c r="J195" s="351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</row>
    <row r="196" spans="1:61" ht="12.75">
      <c r="A196"/>
      <c r="B196" s="324"/>
      <c r="C196" s="315"/>
      <c r="D196" s="331"/>
      <c r="E196" s="229"/>
      <c r="F196" s="229"/>
      <c r="G196"/>
      <c r="H196" s="338"/>
      <c r="I196" s="344"/>
      <c r="J196" s="351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</row>
    <row r="197" spans="1:61" ht="12.75">
      <c r="A197"/>
      <c r="B197" s="324"/>
      <c r="C197" s="315"/>
      <c r="D197" s="331"/>
      <c r="E197" s="229"/>
      <c r="F197" s="229"/>
      <c r="G197"/>
      <c r="H197" s="338"/>
      <c r="I197" s="344"/>
      <c r="J197" s="351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</row>
    <row r="198" spans="1:61" ht="12.75">
      <c r="A198"/>
      <c r="B198" s="324"/>
      <c r="C198" s="315"/>
      <c r="D198" s="331"/>
      <c r="E198" s="229"/>
      <c r="F198" s="229"/>
      <c r="G198"/>
      <c r="H198" s="338"/>
      <c r="I198" s="344"/>
      <c r="J198" s="351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</row>
    <row r="199" spans="1:61" ht="12.75">
      <c r="A199"/>
      <c r="B199" s="324"/>
      <c r="C199" s="315"/>
      <c r="D199" s="331"/>
      <c r="E199" s="229"/>
      <c r="F199" s="229"/>
      <c r="G199"/>
      <c r="H199" s="338"/>
      <c r="I199" s="344"/>
      <c r="J199" s="351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</row>
    <row r="200" spans="1:61" ht="12.75">
      <c r="A200"/>
      <c r="B200" s="324"/>
      <c r="C200" s="315"/>
      <c r="D200" s="331"/>
      <c r="E200" s="229"/>
      <c r="F200" s="229"/>
      <c r="G200"/>
      <c r="H200" s="338"/>
      <c r="I200" s="344"/>
      <c r="J200" s="351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</row>
    <row r="201" spans="1:61" ht="12.75">
      <c r="A201"/>
      <c r="B201" s="324"/>
      <c r="C201" s="315"/>
      <c r="D201" s="331"/>
      <c r="E201" s="229"/>
      <c r="F201" s="229"/>
      <c r="G201"/>
      <c r="H201" s="338"/>
      <c r="I201" s="344"/>
      <c r="J201" s="35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</row>
    <row r="202" spans="1:61" ht="12.75">
      <c r="A202"/>
      <c r="B202" s="324"/>
      <c r="C202" s="315"/>
      <c r="D202" s="331"/>
      <c r="E202" s="229"/>
      <c r="F202" s="229"/>
      <c r="G202"/>
      <c r="H202" s="338"/>
      <c r="I202" s="344"/>
      <c r="J202" s="351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</row>
    <row r="203" spans="1:61" ht="12.75">
      <c r="A203"/>
      <c r="B203" s="324"/>
      <c r="C203" s="315"/>
      <c r="D203" s="331"/>
      <c r="E203" s="229"/>
      <c r="F203" s="229"/>
      <c r="G203"/>
      <c r="H203" s="338"/>
      <c r="I203" s="344"/>
      <c r="J203" s="351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</row>
    <row r="204" spans="1:61" ht="12.75">
      <c r="A204"/>
      <c r="B204" s="324"/>
      <c r="C204" s="315"/>
      <c r="D204" s="331"/>
      <c r="E204" s="229"/>
      <c r="F204" s="229"/>
      <c r="G204"/>
      <c r="H204" s="338"/>
      <c r="I204" s="344"/>
      <c r="J204" s="351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</row>
    <row r="205" spans="1:61" ht="12.75">
      <c r="A205"/>
      <c r="B205" s="324"/>
      <c r="C205" s="315"/>
      <c r="D205" s="331"/>
      <c r="E205" s="229"/>
      <c r="F205" s="229"/>
      <c r="G205"/>
      <c r="H205" s="338"/>
      <c r="I205" s="344"/>
      <c r="J205" s="351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</row>
    <row r="206" spans="1:61" ht="12.75">
      <c r="A206"/>
      <c r="B206" s="324"/>
      <c r="C206" s="315"/>
      <c r="D206" s="331"/>
      <c r="E206" s="229"/>
      <c r="F206" s="229"/>
      <c r="G206"/>
      <c r="H206" s="338"/>
      <c r="I206" s="344"/>
      <c r="J206" s="351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</row>
    <row r="207" spans="1:61" ht="12.75">
      <c r="A207"/>
      <c r="B207" s="324"/>
      <c r="C207" s="315"/>
      <c r="D207" s="331"/>
      <c r="E207" s="229"/>
      <c r="F207" s="229"/>
      <c r="G207"/>
      <c r="H207" s="338"/>
      <c r="I207" s="344"/>
      <c r="J207" s="351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</row>
    <row r="208" spans="1:61" ht="12.75">
      <c r="A208"/>
      <c r="B208" s="324"/>
      <c r="C208" s="315"/>
      <c r="D208" s="331"/>
      <c r="E208" s="229"/>
      <c r="F208" s="229"/>
      <c r="G208"/>
      <c r="H208" s="338"/>
      <c r="I208" s="344"/>
      <c r="J208" s="351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</row>
    <row r="209" spans="1:61" ht="12.75">
      <c r="A209"/>
      <c r="B209" s="324"/>
      <c r="C209" s="315"/>
      <c r="D209" s="331"/>
      <c r="E209" s="229"/>
      <c r="F209" s="229"/>
      <c r="G209"/>
      <c r="H209" s="338"/>
      <c r="I209" s="344"/>
      <c r="J209" s="351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</row>
    <row r="210" spans="1:61" ht="12.75">
      <c r="A210"/>
      <c r="B210" s="324"/>
      <c r="C210" s="315"/>
      <c r="D210" s="331"/>
      <c r="E210" s="229"/>
      <c r="F210" s="229"/>
      <c r="G210"/>
      <c r="H210" s="338"/>
      <c r="I210" s="344"/>
      <c r="J210" s="351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</row>
    <row r="211" spans="1:61" ht="12.75">
      <c r="A211"/>
      <c r="B211" s="324"/>
      <c r="C211" s="315"/>
      <c r="D211" s="331"/>
      <c r="E211" s="229"/>
      <c r="F211" s="229"/>
      <c r="G211"/>
      <c r="H211" s="338"/>
      <c r="I211" s="344"/>
      <c r="J211" s="35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</row>
    <row r="212" spans="1:61" ht="12.75">
      <c r="A212"/>
      <c r="B212" s="324"/>
      <c r="C212" s="315"/>
      <c r="D212" s="331"/>
      <c r="E212" s="229"/>
      <c r="F212" s="229"/>
      <c r="G212"/>
      <c r="H212" s="338"/>
      <c r="I212" s="344"/>
      <c r="J212" s="351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</row>
    <row r="213" spans="1:61" ht="12.75">
      <c r="A213"/>
      <c r="B213" s="324"/>
      <c r="C213" s="315"/>
      <c r="D213" s="331"/>
      <c r="E213" s="229"/>
      <c r="F213" s="229"/>
      <c r="G213"/>
      <c r="H213" s="338"/>
      <c r="I213" s="344"/>
      <c r="J213" s="351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</row>
    <row r="214" spans="1:61" ht="12.75">
      <c r="A214"/>
      <c r="B214" s="324"/>
      <c r="C214" s="315"/>
      <c r="D214" s="331"/>
      <c r="E214" s="229"/>
      <c r="F214" s="229"/>
      <c r="G214"/>
      <c r="H214" s="338"/>
      <c r="I214" s="344"/>
      <c r="J214" s="351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</row>
    <row r="215" spans="1:61" ht="12.75">
      <c r="A215"/>
      <c r="B215" s="324"/>
      <c r="C215" s="315"/>
      <c r="D215" s="331"/>
      <c r="E215" s="229"/>
      <c r="F215" s="229"/>
      <c r="G215"/>
      <c r="H215" s="338"/>
      <c r="I215" s="344"/>
      <c r="J215" s="351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</row>
    <row r="216" spans="1:61" ht="12.75">
      <c r="A216"/>
      <c r="B216" s="324"/>
      <c r="C216" s="315"/>
      <c r="D216" s="331"/>
      <c r="E216" s="229"/>
      <c r="F216" s="229"/>
      <c r="G216"/>
      <c r="H216" s="338"/>
      <c r="I216" s="344"/>
      <c r="J216" s="351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</row>
    <row r="217" spans="1:61" ht="12.75">
      <c r="A217"/>
      <c r="B217" s="324"/>
      <c r="C217" s="315"/>
      <c r="D217" s="331"/>
      <c r="E217" s="229"/>
      <c r="F217" s="229"/>
      <c r="G217"/>
      <c r="H217" s="338"/>
      <c r="I217" s="344"/>
      <c r="J217" s="351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</row>
    <row r="218" spans="1:61" ht="12.75">
      <c r="A218"/>
      <c r="B218" s="324"/>
      <c r="C218" s="315"/>
      <c r="D218" s="331"/>
      <c r="E218" s="229"/>
      <c r="F218" s="229"/>
      <c r="G218"/>
      <c r="H218" s="338"/>
      <c r="I218" s="344"/>
      <c r="J218" s="351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</row>
    <row r="219" spans="1:61" ht="12.75">
      <c r="A219"/>
      <c r="B219" s="324"/>
      <c r="C219" s="315"/>
      <c r="D219" s="331"/>
      <c r="E219" s="229"/>
      <c r="F219" s="229"/>
      <c r="G219"/>
      <c r="H219" s="338"/>
      <c r="I219" s="344"/>
      <c r="J219" s="351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</row>
    <row r="220" spans="1:61" ht="12.75">
      <c r="A220"/>
      <c r="B220" s="324"/>
      <c r="C220" s="315"/>
      <c r="D220" s="331"/>
      <c r="E220" s="229"/>
      <c r="F220" s="229"/>
      <c r="G220"/>
      <c r="H220" s="338"/>
      <c r="I220" s="344"/>
      <c r="J220" s="351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</row>
    <row r="221" spans="1:61" ht="12.75">
      <c r="A221"/>
      <c r="B221" s="324"/>
      <c r="C221" s="315"/>
      <c r="D221" s="331"/>
      <c r="E221" s="229"/>
      <c r="F221" s="229"/>
      <c r="G221"/>
      <c r="H221" s="338"/>
      <c r="I221" s="344"/>
      <c r="J221" s="35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</row>
    <row r="222" spans="1:61" ht="12.75">
      <c r="A222"/>
      <c r="B222" s="324"/>
      <c r="C222" s="315"/>
      <c r="D222" s="331"/>
      <c r="E222" s="229"/>
      <c r="F222" s="229"/>
      <c r="G222"/>
      <c r="H222" s="338"/>
      <c r="I222" s="344"/>
      <c r="J222" s="351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</row>
    <row r="223" spans="1:61" ht="12.75">
      <c r="A223"/>
      <c r="B223" s="324"/>
      <c r="C223" s="315"/>
      <c r="D223" s="331"/>
      <c r="E223" s="229"/>
      <c r="F223" s="229"/>
      <c r="G223"/>
      <c r="H223" s="338"/>
      <c r="I223" s="344"/>
      <c r="J223" s="351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</row>
    <row r="224" spans="1:61" ht="12.75">
      <c r="A224"/>
      <c r="B224" s="324"/>
      <c r="C224" s="315"/>
      <c r="D224" s="331"/>
      <c r="E224" s="229"/>
      <c r="F224" s="229"/>
      <c r="G224"/>
      <c r="H224" s="338"/>
      <c r="I224" s="344"/>
      <c r="J224" s="351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</row>
    <row r="225" spans="1:61" ht="12.75">
      <c r="A225"/>
      <c r="B225" s="324"/>
      <c r="C225" s="315"/>
      <c r="D225" s="331"/>
      <c r="E225" s="229"/>
      <c r="F225" s="229"/>
      <c r="G225"/>
      <c r="H225" s="338"/>
      <c r="I225" s="344"/>
      <c r="J225" s="351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</row>
    <row r="226" spans="1:61" ht="12.75">
      <c r="A226"/>
      <c r="B226" s="324"/>
      <c r="C226" s="315"/>
      <c r="D226" s="331"/>
      <c r="E226" s="229"/>
      <c r="F226" s="229"/>
      <c r="G226"/>
      <c r="H226" s="338"/>
      <c r="I226" s="344"/>
      <c r="J226" s="351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</row>
    <row r="227" spans="1:61" ht="12.75">
      <c r="A227"/>
      <c r="B227" s="324"/>
      <c r="C227" s="315"/>
      <c r="D227" s="331"/>
      <c r="E227" s="229"/>
      <c r="F227" s="229"/>
      <c r="G227"/>
      <c r="H227" s="338"/>
      <c r="I227" s="344"/>
      <c r="J227" s="351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</row>
    <row r="228" spans="1:61" ht="12.75">
      <c r="A228"/>
      <c r="B228" s="324"/>
      <c r="C228" s="315"/>
      <c r="D228" s="331"/>
      <c r="E228" s="229"/>
      <c r="F228" s="229"/>
      <c r="G228"/>
      <c r="H228" s="338"/>
      <c r="I228" s="344"/>
      <c r="J228" s="351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</row>
    <row r="229" spans="1:61" ht="12.75">
      <c r="A229"/>
      <c r="B229" s="324"/>
      <c r="C229" s="315"/>
      <c r="D229" s="331"/>
      <c r="E229" s="229"/>
      <c r="F229" s="229"/>
      <c r="G229"/>
      <c r="H229" s="338"/>
      <c r="I229" s="344"/>
      <c r="J229" s="351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</row>
    <row r="230" spans="1:61" ht="12.75">
      <c r="A230"/>
      <c r="B230" s="324"/>
      <c r="C230" s="315"/>
      <c r="D230" s="331"/>
      <c r="E230" s="229"/>
      <c r="F230" s="229"/>
      <c r="G230"/>
      <c r="H230" s="338"/>
      <c r="I230" s="344"/>
      <c r="J230" s="351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</row>
    <row r="231" spans="1:61" ht="12.75">
      <c r="A231"/>
      <c r="B231" s="324"/>
      <c r="C231" s="315"/>
      <c r="D231" s="331"/>
      <c r="E231" s="229"/>
      <c r="F231" s="229"/>
      <c r="G231"/>
      <c r="H231" s="338"/>
      <c r="I231" s="344"/>
      <c r="J231" s="35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</row>
    <row r="232" spans="1:61" ht="12.75">
      <c r="A232"/>
      <c r="B232" s="324"/>
      <c r="C232" s="315"/>
      <c r="D232" s="331"/>
      <c r="E232" s="229"/>
      <c r="F232" s="229"/>
      <c r="G232"/>
      <c r="H232" s="338"/>
      <c r="I232" s="344"/>
      <c r="J232" s="351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</row>
    <row r="233" spans="1:61" ht="12.75">
      <c r="A233"/>
      <c r="B233" s="324"/>
      <c r="C233" s="315"/>
      <c r="D233" s="331"/>
      <c r="E233" s="229"/>
      <c r="F233" s="229"/>
      <c r="G233"/>
      <c r="H233" s="338"/>
      <c r="I233" s="344"/>
      <c r="J233" s="351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</row>
    <row r="234" spans="1:61" ht="12.75">
      <c r="A234"/>
      <c r="B234" s="324"/>
      <c r="C234" s="315"/>
      <c r="D234" s="331"/>
      <c r="E234" s="229"/>
      <c r="F234" s="229"/>
      <c r="G234"/>
      <c r="H234" s="338"/>
      <c r="I234" s="344"/>
      <c r="J234" s="351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</row>
    <row r="235" spans="1:61" ht="12.75">
      <c r="A235"/>
      <c r="B235" s="324"/>
      <c r="C235" s="315"/>
      <c r="D235" s="331"/>
      <c r="E235" s="229"/>
      <c r="F235" s="229"/>
      <c r="G235"/>
      <c r="H235" s="338"/>
      <c r="I235" s="344"/>
      <c r="J235" s="351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</row>
    <row r="236" spans="1:61" ht="12.75">
      <c r="A236"/>
      <c r="B236" s="324"/>
      <c r="C236" s="315"/>
      <c r="D236" s="331"/>
      <c r="E236" s="229"/>
      <c r="F236" s="229"/>
      <c r="G236"/>
      <c r="H236" s="338"/>
      <c r="I236" s="344"/>
      <c r="J236" s="351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</row>
    <row r="237" spans="1:61" ht="12.75">
      <c r="A237"/>
      <c r="B237" s="324"/>
      <c r="C237" s="315"/>
      <c r="D237" s="331"/>
      <c r="E237" s="229"/>
      <c r="F237" s="229"/>
      <c r="G237"/>
      <c r="H237" s="338"/>
      <c r="I237" s="344"/>
      <c r="J237" s="351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</row>
    <row r="238" spans="1:61" ht="12.75">
      <c r="A238"/>
      <c r="B238" s="324"/>
      <c r="C238" s="315"/>
      <c r="D238" s="331"/>
      <c r="E238" s="229"/>
      <c r="F238" s="229"/>
      <c r="G238"/>
      <c r="H238" s="338"/>
      <c r="I238" s="344"/>
      <c r="J238" s="351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</row>
    <row r="239" spans="1:61" ht="12.75">
      <c r="A239"/>
      <c r="B239" s="324"/>
      <c r="C239" s="315"/>
      <c r="D239" s="331"/>
      <c r="E239" s="229"/>
      <c r="F239" s="229"/>
      <c r="G239"/>
      <c r="H239" s="338"/>
      <c r="I239" s="344"/>
      <c r="J239" s="351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</row>
    <row r="240" spans="1:61" ht="12.75">
      <c r="A240"/>
      <c r="B240" s="324"/>
      <c r="C240" s="315"/>
      <c r="D240" s="331"/>
      <c r="E240" s="229"/>
      <c r="F240" s="229"/>
      <c r="G240"/>
      <c r="H240" s="338"/>
      <c r="I240" s="344"/>
      <c r="J240" s="351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ht="12.75">
      <c r="A241"/>
      <c r="B241" s="324"/>
      <c r="C241" s="315"/>
      <c r="D241" s="331"/>
      <c r="E241" s="229"/>
      <c r="F241" s="229"/>
      <c r="G241"/>
      <c r="H241" s="338"/>
      <c r="I241" s="344"/>
      <c r="J241" s="35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1:61" ht="12.75">
      <c r="A242"/>
      <c r="B242" s="324"/>
      <c r="C242" s="315"/>
      <c r="D242" s="331"/>
      <c r="E242" s="229"/>
      <c r="F242" s="229"/>
      <c r="G242"/>
      <c r="H242" s="338"/>
      <c r="I242" s="344"/>
      <c r="J242" s="351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</row>
    <row r="243" spans="1:61" ht="12.75">
      <c r="A243"/>
      <c r="B243" s="324"/>
      <c r="C243" s="315"/>
      <c r="D243" s="331"/>
      <c r="E243" s="229"/>
      <c r="F243" s="229"/>
      <c r="G243"/>
      <c r="H243" s="338"/>
      <c r="I243" s="344"/>
      <c r="J243" s="351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</row>
    <row r="244" spans="1:61" ht="12.75">
      <c r="A244"/>
      <c r="B244" s="324"/>
      <c r="C244" s="315"/>
      <c r="D244" s="331"/>
      <c r="E244" s="229"/>
      <c r="F244" s="229"/>
      <c r="G244"/>
      <c r="H244" s="338"/>
      <c r="I244" s="344"/>
      <c r="J244" s="351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</row>
    <row r="245" spans="1:61" ht="12.75">
      <c r="A245"/>
      <c r="B245" s="324"/>
      <c r="C245" s="315"/>
      <c r="D245" s="331"/>
      <c r="E245" s="229"/>
      <c r="F245" s="229"/>
      <c r="G245"/>
      <c r="H245" s="338"/>
      <c r="I245" s="344"/>
      <c r="J245" s="351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</row>
    <row r="246" spans="1:61" ht="12.75">
      <c r="A246"/>
      <c r="B246" s="324"/>
      <c r="C246" s="315"/>
      <c r="D246" s="331"/>
      <c r="E246" s="229"/>
      <c r="F246" s="229"/>
      <c r="G246"/>
      <c r="H246" s="338"/>
      <c r="I246" s="344"/>
      <c r="J246" s="351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</row>
    <row r="247" spans="1:61" ht="12.75">
      <c r="A247"/>
      <c r="B247" s="324"/>
      <c r="C247" s="315"/>
      <c r="D247" s="331"/>
      <c r="E247" s="229"/>
      <c r="F247" s="229"/>
      <c r="G247"/>
      <c r="H247" s="338"/>
      <c r="I247" s="344"/>
      <c r="J247" s="351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</row>
    <row r="248" spans="1:61" ht="12.75">
      <c r="A248"/>
      <c r="B248" s="324"/>
      <c r="C248" s="315"/>
      <c r="D248" s="331"/>
      <c r="E248" s="229"/>
      <c r="F248" s="229"/>
      <c r="G248"/>
      <c r="H248" s="338"/>
      <c r="I248" s="344"/>
      <c r="J248" s="351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</row>
    <row r="249" spans="1:61" ht="12.75">
      <c r="A249"/>
      <c r="B249" s="324"/>
      <c r="C249" s="315"/>
      <c r="D249" s="331"/>
      <c r="E249" s="229"/>
      <c r="F249" s="229"/>
      <c r="G249"/>
      <c r="H249" s="338"/>
      <c r="I249" s="344"/>
      <c r="J249" s="351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</row>
    <row r="250" spans="1:61" ht="12.75">
      <c r="A250"/>
      <c r="B250" s="324"/>
      <c r="C250" s="315"/>
      <c r="D250" s="331"/>
      <c r="E250" s="229"/>
      <c r="F250" s="229"/>
      <c r="G250"/>
      <c r="H250" s="338"/>
      <c r="I250" s="344"/>
      <c r="J250" s="351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</row>
    <row r="251" spans="1:61" ht="12.75">
      <c r="A251"/>
      <c r="B251" s="324"/>
      <c r="C251" s="315"/>
      <c r="D251" s="331"/>
      <c r="E251" s="229"/>
      <c r="F251" s="229"/>
      <c r="G251"/>
      <c r="H251" s="338"/>
      <c r="I251" s="344"/>
      <c r="J251" s="3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</row>
    <row r="252" spans="1:61" ht="12.75">
      <c r="A252"/>
      <c r="B252" s="324"/>
      <c r="C252" s="315"/>
      <c r="D252" s="331"/>
      <c r="E252" s="229"/>
      <c r="F252" s="229"/>
      <c r="G252"/>
      <c r="H252" s="338"/>
      <c r="I252" s="344"/>
      <c r="J252" s="351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</row>
    <row r="253" spans="1:61" ht="12.75">
      <c r="A253"/>
      <c r="B253" s="324"/>
      <c r="C253" s="315"/>
      <c r="D253" s="331"/>
      <c r="E253" s="229"/>
      <c r="F253" s="229"/>
      <c r="G253"/>
      <c r="H253" s="338"/>
      <c r="I253" s="344"/>
      <c r="J253" s="351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</row>
    <row r="254" spans="1:61" ht="12.75">
      <c r="A254"/>
      <c r="B254" s="324"/>
      <c r="C254" s="315"/>
      <c r="D254" s="331"/>
      <c r="E254" s="229"/>
      <c r="F254" s="229"/>
      <c r="G254"/>
      <c r="H254" s="338"/>
      <c r="I254" s="344"/>
      <c r="J254" s="351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</row>
    <row r="255" spans="1:61" ht="12.75">
      <c r="A255"/>
      <c r="B255" s="324"/>
      <c r="C255" s="315"/>
      <c r="D255" s="331"/>
      <c r="E255" s="229"/>
      <c r="F255" s="229"/>
      <c r="G255"/>
      <c r="H255" s="338"/>
      <c r="I255" s="344"/>
      <c r="J255" s="351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</row>
    <row r="256" spans="1:61" ht="12.75">
      <c r="A256"/>
      <c r="B256" s="324"/>
      <c r="C256" s="315"/>
      <c r="D256" s="331"/>
      <c r="E256" s="229"/>
      <c r="F256" s="229"/>
      <c r="G256"/>
      <c r="H256" s="338"/>
      <c r="I256" s="344"/>
      <c r="J256" s="351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</row>
    <row r="257" spans="1:61" ht="12.75">
      <c r="A257"/>
      <c r="B257" s="324"/>
      <c r="C257" s="315"/>
      <c r="D257" s="331"/>
      <c r="E257" s="229"/>
      <c r="F257" s="229"/>
      <c r="G257"/>
      <c r="H257" s="338"/>
      <c r="I257" s="344"/>
      <c r="J257" s="351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</row>
    <row r="258" spans="1:61" ht="12.75">
      <c r="A258"/>
      <c r="B258" s="324"/>
      <c r="C258" s="315"/>
      <c r="D258" s="331"/>
      <c r="E258" s="229"/>
      <c r="F258" s="229"/>
      <c r="G258"/>
      <c r="H258" s="338"/>
      <c r="I258" s="344"/>
      <c r="J258" s="351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</row>
    <row r="259" spans="1:61" ht="12.75">
      <c r="A259"/>
      <c r="B259" s="324"/>
      <c r="C259" s="315"/>
      <c r="D259" s="331"/>
      <c r="E259" s="229"/>
      <c r="F259" s="229"/>
      <c r="G259"/>
      <c r="H259" s="338"/>
      <c r="I259" s="344"/>
      <c r="J259" s="351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</row>
    <row r="260" spans="1:61" ht="12.75">
      <c r="A260"/>
      <c r="B260" s="324"/>
      <c r="C260" s="315"/>
      <c r="D260" s="331"/>
      <c r="E260" s="229"/>
      <c r="F260" s="229"/>
      <c r="G260"/>
      <c r="H260" s="338"/>
      <c r="I260" s="344"/>
      <c r="J260" s="351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</row>
    <row r="261" spans="1:61" ht="12.75">
      <c r="A261"/>
      <c r="B261" s="324"/>
      <c r="C261" s="315"/>
      <c r="D261" s="331"/>
      <c r="E261" s="229"/>
      <c r="F261" s="229"/>
      <c r="G261"/>
      <c r="H261" s="338"/>
      <c r="I261" s="344"/>
      <c r="J261" s="35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</row>
    <row r="262" spans="1:61" ht="12.75">
      <c r="A262"/>
      <c r="B262" s="324"/>
      <c r="C262" s="315"/>
      <c r="D262" s="331"/>
      <c r="E262" s="229"/>
      <c r="F262" s="229"/>
      <c r="G262"/>
      <c r="H262" s="338"/>
      <c r="I262" s="344"/>
      <c r="J262" s="351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</row>
    <row r="263" spans="1:61" ht="12.75">
      <c r="A263"/>
      <c r="B263" s="324"/>
      <c r="C263" s="315"/>
      <c r="D263" s="331"/>
      <c r="E263" s="229"/>
      <c r="F263" s="229"/>
      <c r="G263"/>
      <c r="H263" s="338"/>
      <c r="I263" s="344"/>
      <c r="J263" s="351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</row>
    <row r="264" spans="1:61" ht="12.75">
      <c r="A264"/>
      <c r="B264" s="324"/>
      <c r="C264" s="315"/>
      <c r="D264" s="331"/>
      <c r="E264" s="229"/>
      <c r="F264" s="229"/>
      <c r="G264"/>
      <c r="H264" s="338"/>
      <c r="I264" s="344"/>
      <c r="J264" s="351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</row>
    <row r="265" spans="1:61" ht="12.75">
      <c r="A265"/>
      <c r="B265" s="324"/>
      <c r="C265" s="315"/>
      <c r="D265" s="331"/>
      <c r="E265" s="229"/>
      <c r="F265" s="229"/>
      <c r="G265"/>
      <c r="H265" s="338"/>
      <c r="I265" s="344"/>
      <c r="J265" s="351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</row>
    <row r="266" spans="1:61" ht="12.75">
      <c r="A266"/>
      <c r="B266" s="324"/>
      <c r="C266" s="315"/>
      <c r="D266" s="331"/>
      <c r="E266" s="229"/>
      <c r="F266" s="229"/>
      <c r="G266"/>
      <c r="H266" s="338"/>
      <c r="I266" s="344"/>
      <c r="J266" s="351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</row>
    <row r="267" spans="1:61" ht="12.75">
      <c r="A267"/>
      <c r="B267" s="324"/>
      <c r="C267" s="315"/>
      <c r="D267" s="331"/>
      <c r="E267" s="229"/>
      <c r="F267" s="229"/>
      <c r="G267"/>
      <c r="H267" s="338"/>
      <c r="I267" s="344"/>
      <c r="J267" s="351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</row>
    <row r="268" spans="1:61" ht="12.75">
      <c r="A268"/>
      <c r="B268" s="324"/>
      <c r="C268" s="315"/>
      <c r="D268" s="331"/>
      <c r="E268" s="229"/>
      <c r="F268" s="229"/>
      <c r="G268"/>
      <c r="H268" s="338"/>
      <c r="I268" s="344"/>
      <c r="J268" s="351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</row>
    <row r="269" spans="1:61" ht="12.75">
      <c r="A269"/>
      <c r="B269" s="324"/>
      <c r="C269" s="315"/>
      <c r="D269" s="331"/>
      <c r="E269" s="229"/>
      <c r="F269" s="229"/>
      <c r="G269"/>
      <c r="H269" s="338"/>
      <c r="I269" s="344"/>
      <c r="J269" s="351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</row>
    <row r="270" spans="1:61" ht="12.75">
      <c r="A270"/>
      <c r="B270" s="324"/>
      <c r="C270" s="315"/>
      <c r="D270" s="331"/>
      <c r="E270" s="229"/>
      <c r="F270" s="229"/>
      <c r="G270"/>
      <c r="H270" s="338"/>
      <c r="I270" s="344"/>
      <c r="J270" s="351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</row>
    <row r="271" spans="1:61" ht="12.75">
      <c r="A271"/>
      <c r="B271" s="324"/>
      <c r="C271" s="315"/>
      <c r="D271" s="331"/>
      <c r="E271" s="229"/>
      <c r="F271" s="229"/>
      <c r="G271"/>
      <c r="H271" s="338"/>
      <c r="I271" s="344"/>
      <c r="J271" s="35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</row>
    <row r="272" spans="1:61" ht="12.75">
      <c r="A272"/>
      <c r="B272" s="324"/>
      <c r="C272" s="315"/>
      <c r="D272" s="331"/>
      <c r="E272" s="229"/>
      <c r="F272" s="229"/>
      <c r="G272"/>
      <c r="H272" s="338"/>
      <c r="I272" s="344"/>
      <c r="J272" s="351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</row>
    <row r="273" spans="1:61" ht="12.75">
      <c r="A273"/>
      <c r="B273" s="324"/>
      <c r="C273" s="315"/>
      <c r="D273" s="331"/>
      <c r="E273" s="229"/>
      <c r="F273" s="229"/>
      <c r="G273"/>
      <c r="H273" s="338"/>
      <c r="I273" s="344"/>
      <c r="J273" s="351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</row>
    <row r="274" spans="1:61" ht="12.75">
      <c r="A274"/>
      <c r="B274" s="324"/>
      <c r="C274" s="315"/>
      <c r="D274" s="331"/>
      <c r="E274" s="229"/>
      <c r="F274" s="229"/>
      <c r="G274"/>
      <c r="H274" s="338"/>
      <c r="I274" s="344"/>
      <c r="J274" s="351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</row>
    <row r="275" spans="1:61" ht="12.75">
      <c r="A275"/>
      <c r="B275" s="324"/>
      <c r="C275" s="315"/>
      <c r="D275" s="331"/>
      <c r="E275" s="229"/>
      <c r="F275" s="229"/>
      <c r="G275"/>
      <c r="H275" s="338"/>
      <c r="I275" s="344"/>
      <c r="J275" s="351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</row>
    <row r="276" spans="1:61" ht="12.75">
      <c r="A276"/>
      <c r="B276" s="324"/>
      <c r="C276" s="315"/>
      <c r="D276" s="331"/>
      <c r="E276" s="229"/>
      <c r="F276" s="229"/>
      <c r="G276"/>
      <c r="H276" s="338"/>
      <c r="I276" s="344"/>
      <c r="J276" s="351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</row>
    <row r="277" spans="1:61" ht="12.75">
      <c r="A277"/>
      <c r="B277" s="324"/>
      <c r="C277" s="315"/>
      <c r="D277" s="331"/>
      <c r="E277" s="229"/>
      <c r="F277" s="229"/>
      <c r="G277"/>
      <c r="H277" s="338"/>
      <c r="I277" s="344"/>
      <c r="J277" s="351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</row>
    <row r="278" spans="1:61" ht="12.75">
      <c r="A278"/>
      <c r="B278" s="324"/>
      <c r="C278" s="315"/>
      <c r="D278" s="331"/>
      <c r="E278" s="229"/>
      <c r="F278" s="229"/>
      <c r="G278"/>
      <c r="H278" s="338"/>
      <c r="I278" s="344"/>
      <c r="J278" s="351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</row>
    <row r="279" spans="1:61" ht="12.75">
      <c r="A279"/>
      <c r="B279" s="324"/>
      <c r="C279" s="315"/>
      <c r="D279" s="331"/>
      <c r="E279" s="229"/>
      <c r="F279" s="229"/>
      <c r="G279"/>
      <c r="H279" s="338"/>
      <c r="I279" s="344"/>
      <c r="J279" s="351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</row>
    <row r="280" spans="1:61" ht="12.75">
      <c r="A280"/>
      <c r="B280" s="324"/>
      <c r="C280" s="315"/>
      <c r="D280" s="331"/>
      <c r="E280" s="229"/>
      <c r="F280" s="229"/>
      <c r="G280"/>
      <c r="H280" s="338"/>
      <c r="I280" s="344"/>
      <c r="J280" s="351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</row>
    <row r="281" spans="1:61" ht="12.75">
      <c r="A281"/>
      <c r="B281" s="324"/>
      <c r="C281" s="315"/>
      <c r="D281" s="331"/>
      <c r="E281" s="229"/>
      <c r="F281" s="229"/>
      <c r="G281"/>
      <c r="H281" s="338"/>
      <c r="I281" s="344"/>
      <c r="J281" s="35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</row>
    <row r="282" spans="1:61" ht="12.75">
      <c r="A282"/>
      <c r="B282" s="324"/>
      <c r="C282" s="315"/>
      <c r="D282" s="331"/>
      <c r="E282" s="229"/>
      <c r="F282" s="229"/>
      <c r="G282"/>
      <c r="H282" s="338"/>
      <c r="I282" s="344"/>
      <c r="J282" s="351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</row>
    <row r="283" spans="1:61" ht="12.75">
      <c r="A283"/>
      <c r="B283" s="324"/>
      <c r="C283" s="315"/>
      <c r="D283" s="331"/>
      <c r="E283" s="229"/>
      <c r="F283" s="229"/>
      <c r="G283"/>
      <c r="H283" s="338"/>
      <c r="I283" s="344"/>
      <c r="J283" s="351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</row>
    <row r="284" spans="1:61" ht="12.75">
      <c r="A284"/>
      <c r="B284" s="324"/>
      <c r="C284" s="315"/>
      <c r="D284" s="331"/>
      <c r="E284" s="229"/>
      <c r="F284" s="229"/>
      <c r="G284"/>
      <c r="H284" s="338"/>
      <c r="I284" s="344"/>
      <c r="J284" s="351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</row>
    <row r="285" spans="1:61" ht="12.75">
      <c r="A285"/>
      <c r="B285" s="324"/>
      <c r="C285" s="315"/>
      <c r="D285" s="331"/>
      <c r="E285" s="229"/>
      <c r="F285" s="229"/>
      <c r="G285"/>
      <c r="H285" s="338"/>
      <c r="I285" s="344"/>
      <c r="J285" s="351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</row>
    <row r="286" spans="1:61" ht="12.75">
      <c r="A286"/>
      <c r="B286" s="324"/>
      <c r="C286" s="315"/>
      <c r="D286" s="331"/>
      <c r="E286" s="229"/>
      <c r="F286" s="229"/>
      <c r="G286"/>
      <c r="H286" s="338"/>
      <c r="I286" s="344"/>
      <c r="J286" s="351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</row>
    <row r="287" spans="1:61" ht="12.75">
      <c r="A287"/>
      <c r="B287" s="324"/>
      <c r="C287" s="315"/>
      <c r="D287" s="331"/>
      <c r="E287" s="229"/>
      <c r="F287" s="229"/>
      <c r="G287"/>
      <c r="H287" s="338"/>
      <c r="I287" s="344"/>
      <c r="J287" s="351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</row>
    <row r="288" spans="1:61" ht="12.75">
      <c r="A288"/>
      <c r="B288" s="324"/>
      <c r="C288" s="315"/>
      <c r="D288" s="331"/>
      <c r="E288" s="229"/>
      <c r="F288" s="229"/>
      <c r="G288"/>
      <c r="H288" s="338"/>
      <c r="I288" s="344"/>
      <c r="J288" s="351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</row>
    <row r="289" spans="1:61" ht="12.75">
      <c r="A289"/>
      <c r="B289" s="324"/>
      <c r="C289" s="315"/>
      <c r="D289" s="331"/>
      <c r="E289" s="229"/>
      <c r="F289" s="229"/>
      <c r="G289"/>
      <c r="H289" s="338"/>
      <c r="I289" s="344"/>
      <c r="J289" s="351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</row>
    <row r="290" spans="1:61" ht="12.75">
      <c r="A290"/>
      <c r="B290" s="324"/>
      <c r="C290" s="315"/>
      <c r="D290" s="331"/>
      <c r="E290" s="229"/>
      <c r="F290" s="229"/>
      <c r="G290"/>
      <c r="H290" s="338"/>
      <c r="I290" s="344"/>
      <c r="J290" s="351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</row>
    <row r="291" spans="1:61" ht="12.75">
      <c r="A291"/>
      <c r="B291" s="324"/>
      <c r="C291" s="315"/>
      <c r="D291" s="331"/>
      <c r="E291" s="229"/>
      <c r="F291" s="229"/>
      <c r="G291"/>
      <c r="H291" s="338"/>
      <c r="I291" s="344"/>
      <c r="J291" s="35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</row>
    <row r="292" spans="1:61" ht="12.75">
      <c r="A292"/>
      <c r="B292" s="324"/>
      <c r="C292" s="315"/>
      <c r="D292" s="331"/>
      <c r="E292" s="229"/>
      <c r="F292" s="229"/>
      <c r="G292"/>
      <c r="H292" s="338"/>
      <c r="I292" s="344"/>
      <c r="J292" s="351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</row>
    <row r="293" spans="1:61" ht="12.75">
      <c r="A293"/>
      <c r="B293" s="324"/>
      <c r="C293" s="315"/>
      <c r="D293" s="331"/>
      <c r="E293" s="229"/>
      <c r="F293" s="229"/>
      <c r="G293"/>
      <c r="H293" s="338"/>
      <c r="I293" s="344"/>
      <c r="J293" s="351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</row>
    <row r="294" spans="1:61" ht="12.75">
      <c r="A294"/>
      <c r="B294" s="324"/>
      <c r="C294" s="315"/>
      <c r="D294" s="331"/>
      <c r="E294" s="229"/>
      <c r="F294" s="229"/>
      <c r="G294"/>
      <c r="H294" s="338"/>
      <c r="I294" s="344"/>
      <c r="J294" s="351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</row>
    <row r="295" spans="1:61" ht="12.75">
      <c r="A295"/>
      <c r="B295" s="324"/>
      <c r="C295" s="315"/>
      <c r="D295" s="331"/>
      <c r="E295" s="229"/>
      <c r="F295" s="229"/>
      <c r="G295"/>
      <c r="H295" s="338"/>
      <c r="I295" s="344"/>
      <c r="J295" s="351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</row>
    <row r="296" spans="1:61" ht="12.75">
      <c r="A296"/>
      <c r="B296" s="324"/>
      <c r="C296" s="315"/>
      <c r="D296" s="331"/>
      <c r="E296" s="229"/>
      <c r="F296" s="229"/>
      <c r="G296"/>
      <c r="H296" s="338"/>
      <c r="I296" s="344"/>
      <c r="J296" s="351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</row>
    <row r="297" spans="1:61" ht="12.75">
      <c r="A297"/>
      <c r="B297" s="324"/>
      <c r="C297" s="315"/>
      <c r="D297" s="331"/>
      <c r="E297" s="229"/>
      <c r="F297" s="229"/>
      <c r="G297"/>
      <c r="H297" s="338"/>
      <c r="I297" s="344"/>
      <c r="J297" s="351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</row>
    <row r="298" spans="1:61" ht="12.75">
      <c r="A298"/>
      <c r="B298" s="324"/>
      <c r="C298" s="315"/>
      <c r="D298" s="331"/>
      <c r="E298" s="229"/>
      <c r="F298" s="229"/>
      <c r="G298"/>
      <c r="H298" s="338"/>
      <c r="I298" s="344"/>
      <c r="J298" s="351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</row>
    <row r="299" spans="1:61" ht="12.75">
      <c r="A299"/>
      <c r="B299" s="324"/>
      <c r="C299" s="315"/>
      <c r="D299" s="331"/>
      <c r="E299" s="229"/>
      <c r="F299" s="229"/>
      <c r="G299"/>
      <c r="H299" s="338"/>
      <c r="I299" s="344"/>
      <c r="J299" s="351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</row>
    <row r="300" spans="1:61" ht="12.75">
      <c r="A300"/>
      <c r="B300" s="324"/>
      <c r="C300" s="315"/>
      <c r="D300" s="331"/>
      <c r="E300" s="229"/>
      <c r="F300" s="229"/>
      <c r="G300"/>
      <c r="H300" s="338"/>
      <c r="I300" s="344"/>
      <c r="J300" s="351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</row>
    <row r="301" spans="1:61" ht="12.75">
      <c r="A301"/>
      <c r="B301" s="324"/>
      <c r="C301" s="315"/>
      <c r="D301" s="331"/>
      <c r="E301" s="229"/>
      <c r="F301" s="229"/>
      <c r="G301"/>
      <c r="H301" s="338"/>
      <c r="I301" s="344"/>
      <c r="J301" s="35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</row>
    <row r="302" spans="1:61" ht="12.75">
      <c r="A302"/>
      <c r="B302" s="324"/>
      <c r="C302" s="315"/>
      <c r="D302" s="331"/>
      <c r="E302" s="229"/>
      <c r="F302" s="229"/>
      <c r="G302"/>
      <c r="H302" s="338"/>
      <c r="I302" s="344"/>
      <c r="J302" s="351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</row>
    <row r="303" spans="1:61" ht="12.75">
      <c r="A303"/>
      <c r="B303" s="324"/>
      <c r="C303" s="315"/>
      <c r="D303" s="331"/>
      <c r="E303" s="229"/>
      <c r="F303" s="229"/>
      <c r="G303"/>
      <c r="H303" s="338"/>
      <c r="I303" s="344"/>
      <c r="J303" s="351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</row>
    <row r="304" spans="1:61" ht="12.75">
      <c r="A304"/>
      <c r="B304" s="324"/>
      <c r="C304" s="315"/>
      <c r="D304" s="331"/>
      <c r="E304" s="229"/>
      <c r="F304" s="229"/>
      <c r="G304"/>
      <c r="H304" s="338"/>
      <c r="I304" s="344"/>
      <c r="J304" s="351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</row>
    <row r="305" spans="1:61" ht="12.75">
      <c r="A305"/>
      <c r="B305" s="324"/>
      <c r="C305" s="315"/>
      <c r="D305" s="331"/>
      <c r="E305" s="229"/>
      <c r="F305" s="229"/>
      <c r="G305"/>
      <c r="H305" s="338"/>
      <c r="I305" s="344"/>
      <c r="J305" s="351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</row>
    <row r="306" spans="1:61" ht="12.75">
      <c r="A306"/>
      <c r="B306" s="324"/>
      <c r="C306" s="315"/>
      <c r="D306" s="331"/>
      <c r="E306" s="229"/>
      <c r="F306" s="229"/>
      <c r="G306"/>
      <c r="H306" s="338"/>
      <c r="I306" s="344"/>
      <c r="J306" s="351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</row>
    <row r="307" spans="1:61" ht="12.75">
      <c r="A307"/>
      <c r="B307" s="324"/>
      <c r="C307" s="315"/>
      <c r="D307" s="331"/>
      <c r="E307" s="229"/>
      <c r="F307" s="229"/>
      <c r="G307"/>
      <c r="H307" s="338"/>
      <c r="I307" s="344"/>
      <c r="J307" s="351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</row>
    <row r="308" spans="1:61" ht="12.75">
      <c r="A308"/>
      <c r="B308" s="324"/>
      <c r="C308" s="315"/>
      <c r="D308" s="331"/>
      <c r="E308" s="229"/>
      <c r="F308" s="229"/>
      <c r="G308"/>
      <c r="H308" s="338"/>
      <c r="I308" s="344"/>
      <c r="J308" s="351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</row>
    <row r="309" spans="1:61" ht="12.75">
      <c r="A309"/>
      <c r="B309" s="324"/>
      <c r="C309" s="315"/>
      <c r="D309" s="331"/>
      <c r="E309" s="229"/>
      <c r="F309" s="229"/>
      <c r="G309"/>
      <c r="H309" s="338"/>
      <c r="I309" s="344"/>
      <c r="J309" s="351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</row>
    <row r="310" spans="1:61" ht="12.75">
      <c r="A310"/>
      <c r="B310" s="324"/>
      <c r="C310" s="315"/>
      <c r="D310" s="331"/>
      <c r="E310" s="229"/>
      <c r="F310" s="229"/>
      <c r="G310"/>
      <c r="H310" s="338"/>
      <c r="I310" s="344"/>
      <c r="J310" s="351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</row>
    <row r="311" spans="1:61" ht="12.75">
      <c r="A311"/>
      <c r="B311" s="324"/>
      <c r="C311" s="315"/>
      <c r="D311" s="331"/>
      <c r="E311" s="229"/>
      <c r="F311" s="229"/>
      <c r="G311"/>
      <c r="H311" s="338"/>
      <c r="I311" s="344"/>
      <c r="J311" s="35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</row>
    <row r="312" spans="1:61" ht="12.75">
      <c r="A312"/>
      <c r="B312" s="324"/>
      <c r="C312" s="315"/>
      <c r="D312" s="331"/>
      <c r="E312" s="229"/>
      <c r="F312" s="229"/>
      <c r="G312"/>
      <c r="H312" s="338"/>
      <c r="I312" s="344"/>
      <c r="J312" s="351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</row>
    <row r="313" spans="1:61" ht="12.75">
      <c r="A313"/>
      <c r="B313" s="324"/>
      <c r="C313" s="315"/>
      <c r="D313" s="331"/>
      <c r="E313" s="229"/>
      <c r="F313" s="229"/>
      <c r="G313"/>
      <c r="H313" s="338"/>
      <c r="I313" s="344"/>
      <c r="J313" s="351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</row>
    <row r="314" spans="1:61" ht="12.75">
      <c r="A314"/>
      <c r="B314" s="324"/>
      <c r="C314" s="315"/>
      <c r="D314" s="331"/>
      <c r="E314" s="229"/>
      <c r="F314" s="229"/>
      <c r="G314"/>
      <c r="H314" s="338"/>
      <c r="I314" s="344"/>
      <c r="J314" s="351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</row>
    <row r="315" spans="1:61" ht="12.75">
      <c r="A315"/>
      <c r="B315" s="324"/>
      <c r="C315" s="315"/>
      <c r="D315" s="331"/>
      <c r="E315" s="229"/>
      <c r="F315" s="229"/>
      <c r="G315"/>
      <c r="H315" s="338"/>
      <c r="I315" s="344"/>
      <c r="J315" s="351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</row>
    <row r="316" spans="1:61" ht="12.75">
      <c r="A316"/>
      <c r="B316" s="324"/>
      <c r="C316" s="315"/>
      <c r="D316" s="331"/>
      <c r="E316" s="229"/>
      <c r="F316" s="229"/>
      <c r="G316"/>
      <c r="H316" s="338"/>
      <c r="I316" s="344"/>
      <c r="J316" s="351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</row>
    <row r="317" spans="1:61" ht="12.75">
      <c r="A317"/>
      <c r="B317" s="324"/>
      <c r="C317" s="315"/>
      <c r="D317" s="331"/>
      <c r="E317" s="229"/>
      <c r="F317" s="229"/>
      <c r="G317"/>
      <c r="H317" s="338"/>
      <c r="I317" s="344"/>
      <c r="J317" s="351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</row>
    <row r="318" spans="1:61" ht="12.75">
      <c r="A318"/>
      <c r="B318" s="324"/>
      <c r="C318" s="315"/>
      <c r="D318" s="331"/>
      <c r="E318" s="229"/>
      <c r="F318" s="229"/>
      <c r="G318"/>
      <c r="H318" s="338"/>
      <c r="I318" s="344"/>
      <c r="J318" s="351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</row>
    <row r="319" spans="1:61" ht="12.75">
      <c r="A319"/>
      <c r="B319" s="324"/>
      <c r="C319" s="315"/>
      <c r="D319" s="331"/>
      <c r="E319" s="229"/>
      <c r="F319" s="229"/>
      <c r="G319"/>
      <c r="H319" s="338"/>
      <c r="I319" s="344"/>
      <c r="J319" s="351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</row>
    <row r="320" spans="1:61" ht="12.75">
      <c r="A320"/>
      <c r="B320" s="324"/>
      <c r="C320" s="315"/>
      <c r="D320" s="331"/>
      <c r="E320" s="229"/>
      <c r="F320" s="229"/>
      <c r="G320"/>
      <c r="H320" s="338"/>
      <c r="I320" s="344"/>
      <c r="J320" s="351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</row>
    <row r="321" spans="1:61" ht="12.75">
      <c r="A321"/>
      <c r="B321" s="324"/>
      <c r="C321" s="315"/>
      <c r="D321" s="331"/>
      <c r="E321" s="229"/>
      <c r="F321" s="229"/>
      <c r="G321"/>
      <c r="H321" s="338"/>
      <c r="I321" s="344"/>
      <c r="J321" s="35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</row>
    <row r="322" spans="1:61" ht="12.75">
      <c r="A322"/>
      <c r="B322" s="324"/>
      <c r="C322" s="315"/>
      <c r="D322" s="331"/>
      <c r="E322" s="229"/>
      <c r="F322" s="229"/>
      <c r="G322"/>
      <c r="H322" s="338"/>
      <c r="I322" s="344"/>
      <c r="J322" s="351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</row>
    <row r="323" spans="1:61" ht="12.75">
      <c r="A323"/>
      <c r="B323" s="324"/>
      <c r="C323" s="315"/>
      <c r="D323" s="331"/>
      <c r="E323" s="229"/>
      <c r="F323" s="229"/>
      <c r="G323"/>
      <c r="H323" s="338"/>
      <c r="I323" s="344"/>
      <c r="J323" s="351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</row>
    <row r="324" spans="1:61" ht="12.75">
      <c r="A324"/>
      <c r="B324" s="324"/>
      <c r="C324" s="315"/>
      <c r="D324" s="331"/>
      <c r="E324" s="229"/>
      <c r="F324" s="229"/>
      <c r="G324"/>
      <c r="H324" s="338"/>
      <c r="I324" s="344"/>
      <c r="J324" s="351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</row>
    <row r="325" spans="1:61" ht="12.75">
      <c r="A325"/>
      <c r="B325" s="324"/>
      <c r="C325" s="315"/>
      <c r="D325" s="331"/>
      <c r="E325" s="229"/>
      <c r="F325" s="229"/>
      <c r="G325"/>
      <c r="H325" s="338"/>
      <c r="I325" s="344"/>
      <c r="J325" s="351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</row>
    <row r="326" spans="1:61" ht="12.75">
      <c r="A326"/>
      <c r="B326" s="324"/>
      <c r="C326" s="315"/>
      <c r="D326" s="331"/>
      <c r="E326" s="229"/>
      <c r="F326" s="229"/>
      <c r="G326"/>
      <c r="H326" s="338"/>
      <c r="I326" s="344"/>
      <c r="J326" s="351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</row>
    <row r="327" spans="1:61" ht="12.75">
      <c r="A327"/>
      <c r="B327" s="324"/>
      <c r="C327" s="315"/>
      <c r="D327" s="331"/>
      <c r="E327" s="229"/>
      <c r="F327" s="229"/>
      <c r="G327"/>
      <c r="H327" s="338"/>
      <c r="I327" s="344"/>
      <c r="J327" s="351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</row>
    <row r="328" spans="1:61" ht="12.75">
      <c r="A328"/>
      <c r="B328" s="324"/>
      <c r="C328" s="315"/>
      <c r="D328" s="331"/>
      <c r="E328" s="229"/>
      <c r="F328" s="229"/>
      <c r="G328"/>
      <c r="H328" s="338"/>
      <c r="I328" s="344"/>
      <c r="J328" s="351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</row>
    <row r="329" spans="1:61" ht="12.75">
      <c r="A329"/>
      <c r="B329" s="324"/>
      <c r="C329" s="315"/>
      <c r="D329" s="331"/>
      <c r="E329" s="229"/>
      <c r="F329" s="229"/>
      <c r="G329"/>
      <c r="H329" s="338"/>
      <c r="I329" s="344"/>
      <c r="J329" s="351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</row>
    <row r="330" spans="1:61" ht="12.75">
      <c r="A330"/>
      <c r="B330" s="324"/>
      <c r="C330" s="315"/>
      <c r="D330" s="331"/>
      <c r="E330" s="229"/>
      <c r="F330" s="229"/>
      <c r="G330"/>
      <c r="H330" s="338"/>
      <c r="I330" s="344"/>
      <c r="J330" s="351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</row>
    <row r="331" spans="1:61" ht="12.75">
      <c r="A331"/>
      <c r="B331" s="324"/>
      <c r="C331" s="315"/>
      <c r="D331" s="331"/>
      <c r="E331" s="229"/>
      <c r="F331" s="229"/>
      <c r="G331"/>
      <c r="H331" s="338"/>
      <c r="I331" s="344"/>
      <c r="J331" s="35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</row>
    <row r="332" spans="1:61" ht="12.75">
      <c r="A332"/>
      <c r="B332" s="324"/>
      <c r="C332" s="315"/>
      <c r="D332" s="331"/>
      <c r="E332" s="229"/>
      <c r="F332" s="229"/>
      <c r="G332"/>
      <c r="H332" s="338"/>
      <c r="I332" s="344"/>
      <c r="J332" s="351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</row>
    <row r="333" spans="1:61" ht="12.75">
      <c r="A333"/>
      <c r="B333" s="324"/>
      <c r="C333" s="315"/>
      <c r="D333" s="331"/>
      <c r="E333" s="229"/>
      <c r="F333" s="229"/>
      <c r="G333"/>
      <c r="H333" s="338"/>
      <c r="I333" s="344"/>
      <c r="J333" s="351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</row>
    <row r="334" spans="1:61" ht="12.75">
      <c r="A334"/>
      <c r="B334" s="324"/>
      <c r="C334" s="315"/>
      <c r="D334" s="331"/>
      <c r="E334" s="229"/>
      <c r="F334" s="229"/>
      <c r="G334"/>
      <c r="H334" s="338"/>
      <c r="I334" s="344"/>
      <c r="J334" s="351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</row>
    <row r="335" spans="1:61" ht="12.75">
      <c r="A335"/>
      <c r="B335" s="324"/>
      <c r="C335" s="315"/>
      <c r="D335" s="331"/>
      <c r="E335" s="229"/>
      <c r="F335" s="229"/>
      <c r="G335"/>
      <c r="H335" s="338"/>
      <c r="I335" s="344"/>
      <c r="J335" s="351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</row>
    <row r="336" spans="1:61" ht="12.75">
      <c r="A336"/>
      <c r="B336" s="324"/>
      <c r="C336" s="315"/>
      <c r="D336" s="331"/>
      <c r="E336" s="229"/>
      <c r="F336" s="229"/>
      <c r="G336"/>
      <c r="H336" s="338"/>
      <c r="I336" s="344"/>
      <c r="J336" s="351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</row>
    <row r="337" spans="1:61" ht="12.75">
      <c r="A337"/>
      <c r="B337" s="324"/>
      <c r="C337" s="315"/>
      <c r="D337" s="331"/>
      <c r="E337" s="229"/>
      <c r="F337" s="229"/>
      <c r="G337"/>
      <c r="H337" s="338"/>
      <c r="I337" s="344"/>
      <c r="J337" s="351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</row>
    <row r="338" spans="1:61" ht="12.75">
      <c r="A338"/>
      <c r="B338" s="324"/>
      <c r="C338" s="315"/>
      <c r="D338" s="331"/>
      <c r="E338" s="229"/>
      <c r="F338" s="229"/>
      <c r="G338"/>
      <c r="H338" s="338"/>
      <c r="I338" s="344"/>
      <c r="J338" s="351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</row>
    <row r="339" spans="1:61" ht="12.75">
      <c r="A339"/>
      <c r="B339" s="324"/>
      <c r="C339" s="315"/>
      <c r="D339" s="331"/>
      <c r="E339" s="229"/>
      <c r="F339" s="229"/>
      <c r="G339"/>
      <c r="H339" s="338"/>
      <c r="I339" s="344"/>
      <c r="J339" s="351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</row>
    <row r="340" spans="1:61" ht="12.75">
      <c r="A340"/>
      <c r="B340" s="324"/>
      <c r="C340" s="315"/>
      <c r="D340" s="331"/>
      <c r="E340" s="229"/>
      <c r="F340" s="229"/>
      <c r="G340"/>
      <c r="H340" s="338"/>
      <c r="I340" s="344"/>
      <c r="J340" s="351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</row>
    <row r="341" spans="1:61" ht="12.75">
      <c r="A341"/>
      <c r="B341" s="324"/>
      <c r="C341" s="315"/>
      <c r="D341" s="331"/>
      <c r="E341" s="229"/>
      <c r="F341" s="229"/>
      <c r="G341"/>
      <c r="H341" s="338"/>
      <c r="I341" s="344"/>
      <c r="J341" s="35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</row>
    <row r="342" spans="1:61" ht="12.75">
      <c r="A342"/>
      <c r="B342" s="324"/>
      <c r="C342" s="315"/>
      <c r="D342" s="331"/>
      <c r="E342" s="229"/>
      <c r="F342" s="229"/>
      <c r="G342"/>
      <c r="H342" s="338"/>
      <c r="I342" s="344"/>
      <c r="J342" s="351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</row>
    <row r="343" spans="1:61" ht="12.75">
      <c r="A343"/>
      <c r="B343" s="324"/>
      <c r="C343" s="315"/>
      <c r="D343" s="331"/>
      <c r="E343" s="229"/>
      <c r="F343" s="229"/>
      <c r="G343"/>
      <c r="H343" s="338"/>
      <c r="I343" s="344"/>
      <c r="J343" s="351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</row>
    <row r="344" spans="1:61" ht="12.75">
      <c r="A344"/>
      <c r="B344" s="324"/>
      <c r="C344" s="315"/>
      <c r="D344" s="331"/>
      <c r="E344" s="229"/>
      <c r="F344" s="229"/>
      <c r="G344"/>
      <c r="H344" s="338"/>
      <c r="I344" s="344"/>
      <c r="J344" s="351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</row>
    <row r="345" spans="1:61" ht="12.75">
      <c r="A345"/>
      <c r="B345" s="324"/>
      <c r="C345" s="315"/>
      <c r="D345" s="331"/>
      <c r="E345" s="229"/>
      <c r="F345" s="229"/>
      <c r="G345"/>
      <c r="H345" s="338"/>
      <c r="I345" s="344"/>
      <c r="J345" s="351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</row>
    <row r="346" spans="1:61" ht="12.75">
      <c r="A346"/>
      <c r="B346" s="324"/>
      <c r="C346" s="315"/>
      <c r="D346" s="331"/>
      <c r="E346" s="229"/>
      <c r="F346" s="229"/>
      <c r="G346"/>
      <c r="H346" s="338"/>
      <c r="I346" s="344"/>
      <c r="J346" s="351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</row>
    <row r="347" spans="1:61" ht="12.75">
      <c r="A347"/>
      <c r="B347" s="324"/>
      <c r="C347" s="315"/>
      <c r="D347" s="331"/>
      <c r="E347" s="229"/>
      <c r="F347" s="229"/>
      <c r="G347"/>
      <c r="H347" s="338"/>
      <c r="I347" s="344"/>
      <c r="J347" s="351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</row>
    <row r="348" spans="1:61" ht="12.75">
      <c r="A348"/>
      <c r="B348" s="324"/>
      <c r="C348" s="315"/>
      <c r="D348" s="331"/>
      <c r="E348" s="229"/>
      <c r="F348" s="229"/>
      <c r="G348"/>
      <c r="H348" s="338"/>
      <c r="I348" s="344"/>
      <c r="J348" s="351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</row>
    <row r="349" spans="1:61" ht="12.75">
      <c r="A349"/>
      <c r="B349" s="324"/>
      <c r="C349" s="315"/>
      <c r="D349" s="331"/>
      <c r="E349" s="229"/>
      <c r="F349" s="229"/>
      <c r="G349"/>
      <c r="H349" s="338"/>
      <c r="I349" s="344"/>
      <c r="J349" s="351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</row>
    <row r="350" spans="1:61" ht="12.75">
      <c r="A350"/>
      <c r="B350" s="324"/>
      <c r="C350" s="315"/>
      <c r="D350" s="331"/>
      <c r="E350" s="229"/>
      <c r="F350" s="229"/>
      <c r="G350"/>
      <c r="H350" s="338"/>
      <c r="I350" s="344"/>
      <c r="J350" s="351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</row>
    <row r="351" spans="1:61" ht="12.75">
      <c r="A351"/>
      <c r="B351" s="324"/>
      <c r="C351" s="315"/>
      <c r="D351" s="331"/>
      <c r="E351" s="229"/>
      <c r="F351" s="229"/>
      <c r="G351"/>
      <c r="H351" s="338"/>
      <c r="I351" s="344"/>
      <c r="J351" s="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</row>
    <row r="352" spans="1:61" ht="12.75">
      <c r="A352"/>
      <c r="B352" s="324"/>
      <c r="C352" s="315"/>
      <c r="D352" s="331"/>
      <c r="E352" s="229"/>
      <c r="F352" s="229"/>
      <c r="G352"/>
      <c r="H352" s="338"/>
      <c r="I352" s="344"/>
      <c r="J352" s="351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</row>
    <row r="353" spans="1:61" ht="12.75">
      <c r="A353"/>
      <c r="B353" s="324"/>
      <c r="C353" s="315"/>
      <c r="D353" s="331"/>
      <c r="E353" s="229"/>
      <c r="F353" s="229"/>
      <c r="G353"/>
      <c r="H353" s="338"/>
      <c r="I353" s="344"/>
      <c r="J353" s="351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</row>
    <row r="354" spans="1:61" ht="12.75">
      <c r="A354"/>
      <c r="B354" s="324"/>
      <c r="C354" s="315"/>
      <c r="D354" s="331"/>
      <c r="E354" s="229"/>
      <c r="F354" s="229"/>
      <c r="G354"/>
      <c r="H354" s="338"/>
      <c r="I354" s="344"/>
      <c r="J354" s="351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</row>
    <row r="355" spans="1:61" ht="12.75">
      <c r="A355"/>
      <c r="B355" s="324"/>
      <c r="C355" s="315"/>
      <c r="D355" s="331"/>
      <c r="E355" s="229"/>
      <c r="F355" s="229"/>
      <c r="G355"/>
      <c r="H355" s="338"/>
      <c r="I355" s="344"/>
      <c r="J355" s="351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</row>
    <row r="356" spans="1:61" ht="12.75">
      <c r="A356"/>
      <c r="B356" s="324"/>
      <c r="C356" s="315"/>
      <c r="D356" s="331"/>
      <c r="E356" s="229"/>
      <c r="F356" s="229"/>
      <c r="G356"/>
      <c r="H356" s="338"/>
      <c r="I356" s="344"/>
      <c r="J356" s="351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</row>
    <row r="357" spans="1:61" ht="12.75">
      <c r="A357"/>
      <c r="B357" s="324"/>
      <c r="C357" s="315"/>
      <c r="D357" s="331"/>
      <c r="E357" s="229"/>
      <c r="F357" s="229"/>
      <c r="G357"/>
      <c r="H357" s="338"/>
      <c r="I357" s="344"/>
      <c r="J357" s="351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</row>
    <row r="358" spans="1:61" ht="12.75">
      <c r="A358"/>
      <c r="B358" s="324"/>
      <c r="C358" s="315"/>
      <c r="D358" s="331"/>
      <c r="E358" s="229"/>
      <c r="F358" s="229"/>
      <c r="G358"/>
      <c r="H358" s="338"/>
      <c r="I358" s="344"/>
      <c r="J358" s="351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</row>
    <row r="359" spans="1:61" ht="12.75">
      <c r="A359"/>
      <c r="B359" s="324"/>
      <c r="C359" s="315"/>
      <c r="D359" s="331"/>
      <c r="E359" s="229"/>
      <c r="F359" s="229"/>
      <c r="G359"/>
      <c r="H359" s="338"/>
      <c r="I359" s="344"/>
      <c r="J359" s="351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</row>
    <row r="360" spans="1:61" ht="12.75">
      <c r="A360"/>
      <c r="B360" s="324"/>
      <c r="C360" s="315"/>
      <c r="D360" s="331"/>
      <c r="E360" s="229"/>
      <c r="F360" s="229"/>
      <c r="G360"/>
      <c r="H360" s="338"/>
      <c r="I360" s="344"/>
      <c r="J360" s="351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</row>
    <row r="361" spans="1:61" ht="12.75">
      <c r="A361"/>
      <c r="B361" s="324"/>
      <c r="C361" s="315"/>
      <c r="D361" s="331"/>
      <c r="E361" s="229"/>
      <c r="F361" s="229"/>
      <c r="G361"/>
      <c r="H361" s="338"/>
      <c r="I361" s="344"/>
      <c r="J361" s="35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</row>
    <row r="362" spans="1:61" ht="12.75">
      <c r="A362"/>
      <c r="B362" s="324"/>
      <c r="C362" s="315"/>
      <c r="D362" s="331"/>
      <c r="E362" s="229"/>
      <c r="F362" s="229"/>
      <c r="G362"/>
      <c r="H362" s="338"/>
      <c r="I362" s="344"/>
      <c r="J362" s="351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</row>
    <row r="363" spans="1:61" ht="12.75">
      <c r="A363"/>
      <c r="B363" s="324"/>
      <c r="C363" s="315"/>
      <c r="D363" s="331"/>
      <c r="E363" s="229"/>
      <c r="F363" s="229"/>
      <c r="G363"/>
      <c r="H363" s="338"/>
      <c r="I363" s="344"/>
      <c r="J363" s="351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</row>
    <row r="364" spans="1:61" ht="12.75">
      <c r="A364"/>
      <c r="B364" s="324"/>
      <c r="C364" s="315"/>
      <c r="D364" s="331"/>
      <c r="E364" s="229"/>
      <c r="F364" s="229"/>
      <c r="G364"/>
      <c r="H364" s="338"/>
      <c r="I364" s="344"/>
      <c r="J364" s="351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</row>
    <row r="365" spans="1:61" ht="12.75">
      <c r="A365"/>
      <c r="B365" s="324"/>
      <c r="C365" s="315"/>
      <c r="D365" s="331"/>
      <c r="E365" s="229"/>
      <c r="F365" s="229"/>
      <c r="G365"/>
      <c r="H365" s="338"/>
      <c r="I365" s="344"/>
      <c r="J365" s="351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</row>
    <row r="366" spans="1:61" ht="12.75">
      <c r="A366"/>
      <c r="B366" s="324"/>
      <c r="C366" s="315"/>
      <c r="D366" s="331"/>
      <c r="E366" s="229"/>
      <c r="F366" s="229"/>
      <c r="G366"/>
      <c r="H366" s="338"/>
      <c r="I366" s="344"/>
      <c r="J366" s="351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</row>
    <row r="367" spans="1:61" ht="12.75">
      <c r="A367"/>
      <c r="B367" s="324"/>
      <c r="C367" s="315"/>
      <c r="D367" s="331"/>
      <c r="E367" s="229"/>
      <c r="F367" s="229"/>
      <c r="G367"/>
      <c r="H367" s="338"/>
      <c r="I367" s="344"/>
      <c r="J367" s="351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</row>
    <row r="368" spans="1:61" ht="12.75">
      <c r="A368"/>
      <c r="B368" s="324"/>
      <c r="C368" s="315"/>
      <c r="D368" s="331"/>
      <c r="E368" s="229"/>
      <c r="F368" s="229"/>
      <c r="G368"/>
      <c r="H368" s="338"/>
      <c r="I368" s="344"/>
      <c r="J368" s="351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</row>
    <row r="369" spans="1:61" ht="12.75">
      <c r="A369"/>
      <c r="B369" s="324"/>
      <c r="C369" s="315"/>
      <c r="D369" s="331"/>
      <c r="E369" s="229"/>
      <c r="F369" s="229"/>
      <c r="G369"/>
      <c r="H369" s="338"/>
      <c r="I369" s="344"/>
      <c r="J369" s="351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</row>
    <row r="370" spans="1:61" ht="12.75">
      <c r="A370"/>
      <c r="B370" s="324"/>
      <c r="C370" s="315"/>
      <c r="D370" s="331"/>
      <c r="E370" s="229"/>
      <c r="F370" s="229"/>
      <c r="G370"/>
      <c r="H370" s="338"/>
      <c r="I370" s="344"/>
      <c r="J370" s="351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</row>
    <row r="371" spans="1:61" ht="12.75">
      <c r="A371"/>
      <c r="B371" s="324"/>
      <c r="C371" s="315"/>
      <c r="D371" s="331"/>
      <c r="E371" s="229"/>
      <c r="F371" s="229"/>
      <c r="G371"/>
      <c r="H371" s="338"/>
      <c r="I371" s="344"/>
      <c r="J371" s="35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</row>
    <row r="372" spans="1:61" ht="12.75">
      <c r="A372"/>
      <c r="B372" s="324"/>
      <c r="C372" s="315"/>
      <c r="D372" s="331"/>
      <c r="E372" s="229"/>
      <c r="F372" s="229"/>
      <c r="G372"/>
      <c r="H372" s="338"/>
      <c r="I372" s="344"/>
      <c r="J372" s="351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</row>
    <row r="373" spans="1:61" ht="12.75">
      <c r="A373"/>
      <c r="B373" s="324"/>
      <c r="C373" s="315"/>
      <c r="D373" s="331"/>
      <c r="E373" s="229"/>
      <c r="F373" s="229"/>
      <c r="G373"/>
      <c r="H373" s="338"/>
      <c r="I373" s="344"/>
      <c r="J373" s="351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</row>
    <row r="374" spans="1:61" ht="12.75">
      <c r="A374"/>
      <c r="B374" s="324"/>
      <c r="C374" s="315"/>
      <c r="D374" s="331"/>
      <c r="E374" s="229"/>
      <c r="F374" s="229"/>
      <c r="G374"/>
      <c r="H374" s="338"/>
      <c r="I374" s="344"/>
      <c r="J374" s="351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</row>
    <row r="375" spans="1:61" ht="12.75">
      <c r="A375"/>
      <c r="B375" s="324"/>
      <c r="C375" s="315"/>
      <c r="D375" s="331"/>
      <c r="E375" s="229"/>
      <c r="F375" s="229"/>
      <c r="G375"/>
      <c r="H375" s="338"/>
      <c r="I375" s="344"/>
      <c r="J375" s="351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</row>
    <row r="376" spans="1:61" ht="12.75">
      <c r="A376"/>
      <c r="B376" s="324"/>
      <c r="C376" s="315"/>
      <c r="D376" s="331"/>
      <c r="E376" s="229"/>
      <c r="F376" s="229"/>
      <c r="G376"/>
      <c r="H376" s="338"/>
      <c r="I376" s="344"/>
      <c r="J376" s="351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</row>
    <row r="377" spans="1:61" ht="12.75">
      <c r="A377"/>
      <c r="B377" s="324"/>
      <c r="C377" s="315"/>
      <c r="D377" s="331"/>
      <c r="E377" s="229"/>
      <c r="F377" s="229"/>
      <c r="G377"/>
      <c r="H377" s="338"/>
      <c r="I377" s="344"/>
      <c r="J377" s="351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</row>
    <row r="378" spans="1:61" ht="12.75">
      <c r="A378"/>
      <c r="B378" s="324"/>
      <c r="C378" s="315"/>
      <c r="D378" s="331"/>
      <c r="E378" s="229"/>
      <c r="F378" s="229"/>
      <c r="G378"/>
      <c r="H378" s="338"/>
      <c r="I378" s="344"/>
      <c r="J378" s="351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</row>
    <row r="379" spans="1:61" ht="12.75">
      <c r="A379"/>
      <c r="B379" s="324"/>
      <c r="C379" s="315"/>
      <c r="D379" s="331"/>
      <c r="E379" s="229"/>
      <c r="F379" s="229"/>
      <c r="G379"/>
      <c r="H379" s="338"/>
      <c r="I379" s="344"/>
      <c r="J379" s="351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</row>
    <row r="380" spans="1:61" ht="12.75">
      <c r="A380"/>
      <c r="B380" s="324"/>
      <c r="C380" s="315"/>
      <c r="D380" s="331"/>
      <c r="E380" s="229"/>
      <c r="F380" s="229"/>
      <c r="G380"/>
      <c r="H380" s="338"/>
      <c r="I380" s="344"/>
      <c r="J380" s="351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</row>
    <row r="381" spans="1:61" ht="12.75">
      <c r="A381"/>
      <c r="B381" s="324"/>
      <c r="C381" s="315"/>
      <c r="D381" s="331"/>
      <c r="E381" s="229"/>
      <c r="F381" s="229"/>
      <c r="G381"/>
      <c r="H381" s="338"/>
      <c r="I381" s="344"/>
      <c r="J381" s="35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</row>
    <row r="382" spans="1:61" ht="12.75">
      <c r="A382"/>
      <c r="B382" s="324"/>
      <c r="C382" s="315"/>
      <c r="D382" s="331"/>
      <c r="E382" s="229"/>
      <c r="F382" s="229"/>
      <c r="G382"/>
      <c r="H382" s="338"/>
      <c r="I382" s="344"/>
      <c r="J382" s="351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</row>
    <row r="383" spans="1:61" ht="12.75">
      <c r="A383"/>
      <c r="B383" s="324"/>
      <c r="C383" s="315"/>
      <c r="D383" s="331"/>
      <c r="E383" s="229"/>
      <c r="F383" s="229"/>
      <c r="G383"/>
      <c r="H383" s="338"/>
      <c r="I383" s="344"/>
      <c r="J383" s="351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</row>
    <row r="384" spans="1:61" ht="12.75">
      <c r="A384"/>
      <c r="B384" s="324"/>
      <c r="C384" s="315"/>
      <c r="D384" s="331"/>
      <c r="E384" s="229"/>
      <c r="F384" s="229"/>
      <c r="G384"/>
      <c r="H384" s="338"/>
      <c r="I384" s="344"/>
      <c r="J384" s="351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</row>
    <row r="385" spans="1:61" ht="12.75">
      <c r="A385"/>
      <c r="B385" s="324"/>
      <c r="C385" s="315"/>
      <c r="D385" s="331"/>
      <c r="E385" s="229"/>
      <c r="F385" s="229"/>
      <c r="G385"/>
      <c r="H385" s="338"/>
      <c r="I385" s="344"/>
      <c r="J385" s="351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</row>
    <row r="386" spans="1:61" ht="12.75">
      <c r="A386"/>
      <c r="B386" s="324"/>
      <c r="C386" s="315"/>
      <c r="D386" s="331"/>
      <c r="E386" s="229"/>
      <c r="F386" s="229"/>
      <c r="G386"/>
      <c r="H386" s="338"/>
      <c r="I386" s="344"/>
      <c r="J386" s="351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</row>
    <row r="387" spans="1:61" ht="12.75">
      <c r="A387"/>
      <c r="B387" s="324"/>
      <c r="C387" s="315"/>
      <c r="D387" s="331"/>
      <c r="E387" s="229"/>
      <c r="F387" s="229"/>
      <c r="G387"/>
      <c r="H387" s="338"/>
      <c r="I387" s="344"/>
      <c r="J387" s="351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</row>
    <row r="388" spans="1:61" ht="12.75">
      <c r="A388"/>
      <c r="B388" s="324"/>
      <c r="C388" s="315"/>
      <c r="D388" s="331"/>
      <c r="E388" s="229"/>
      <c r="F388" s="229"/>
      <c r="G388"/>
      <c r="H388" s="338"/>
      <c r="I388" s="344"/>
      <c r="J388" s="351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</row>
    <row r="389" spans="1:61" ht="12.75">
      <c r="A389"/>
      <c r="B389" s="324"/>
      <c r="C389" s="315"/>
      <c r="D389" s="331"/>
      <c r="E389" s="229"/>
      <c r="F389" s="229"/>
      <c r="G389"/>
      <c r="H389" s="338"/>
      <c r="I389" s="344"/>
      <c r="J389" s="351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</row>
    <row r="390" spans="1:61" ht="12.75">
      <c r="A390"/>
      <c r="B390" s="324"/>
      <c r="C390" s="315"/>
      <c r="D390" s="331"/>
      <c r="E390" s="229"/>
      <c r="F390" s="229"/>
      <c r="G390"/>
      <c r="H390" s="338"/>
      <c r="I390" s="344"/>
      <c r="J390" s="351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</row>
    <row r="391" spans="1:61" ht="12.75">
      <c r="A391"/>
      <c r="B391" s="324"/>
      <c r="C391" s="315"/>
      <c r="D391" s="331"/>
      <c r="E391" s="229"/>
      <c r="F391" s="229"/>
      <c r="G391"/>
      <c r="H391" s="338"/>
      <c r="I391" s="344"/>
      <c r="J391" s="35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</row>
    <row r="392" spans="1:61" ht="12.75">
      <c r="A392"/>
      <c r="B392" s="324"/>
      <c r="C392" s="315"/>
      <c r="D392" s="331"/>
      <c r="E392" s="229"/>
      <c r="F392" s="229"/>
      <c r="G392"/>
      <c r="H392" s="338"/>
      <c r="I392" s="344"/>
      <c r="J392" s="351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</row>
    <row r="393" spans="1:61" ht="12.75">
      <c r="A393"/>
      <c r="B393" s="324"/>
      <c r="C393" s="315"/>
      <c r="D393" s="331"/>
      <c r="E393" s="229"/>
      <c r="F393" s="229"/>
      <c r="G393"/>
      <c r="H393" s="338"/>
      <c r="I393" s="344"/>
      <c r="J393" s="351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</row>
    <row r="394" spans="1:61" ht="12.75">
      <c r="A394"/>
      <c r="B394" s="324"/>
      <c r="C394" s="315"/>
      <c r="D394" s="331"/>
      <c r="E394" s="229"/>
      <c r="F394" s="229"/>
      <c r="G394"/>
      <c r="H394" s="338"/>
      <c r="I394" s="344"/>
      <c r="J394" s="351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</row>
    <row r="395" spans="1:61" ht="12.75">
      <c r="A395"/>
      <c r="B395" s="324"/>
      <c r="C395" s="315"/>
      <c r="D395" s="331"/>
      <c r="E395" s="229"/>
      <c r="F395" s="229"/>
      <c r="G395"/>
      <c r="H395" s="338"/>
      <c r="I395" s="344"/>
      <c r="J395" s="351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</row>
    <row r="396" spans="1:61" ht="12.75">
      <c r="A396"/>
      <c r="B396" s="324"/>
      <c r="C396" s="315"/>
      <c r="D396" s="331"/>
      <c r="E396" s="229"/>
      <c r="F396" s="229"/>
      <c r="G396"/>
      <c r="H396" s="338"/>
      <c r="I396" s="344"/>
      <c r="J396" s="351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</row>
    <row r="397" spans="1:61" ht="12.75">
      <c r="A397"/>
      <c r="B397" s="324"/>
      <c r="C397" s="315"/>
      <c r="D397" s="331"/>
      <c r="E397" s="229"/>
      <c r="F397" s="229"/>
      <c r="G397"/>
      <c r="H397" s="338"/>
      <c r="I397" s="344"/>
      <c r="J397" s="351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</row>
    <row r="398" spans="1:61" ht="12.75">
      <c r="A398"/>
      <c r="B398" s="324"/>
      <c r="C398" s="315"/>
      <c r="D398" s="331"/>
      <c r="E398" s="229"/>
      <c r="F398" s="229"/>
      <c r="G398"/>
      <c r="H398" s="338"/>
      <c r="I398" s="344"/>
      <c r="J398" s="351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</row>
    <row r="399" spans="1:61" ht="12.75">
      <c r="A399"/>
      <c r="B399" s="324"/>
      <c r="C399" s="315"/>
      <c r="D399" s="331"/>
      <c r="E399" s="229"/>
      <c r="F399" s="229"/>
      <c r="G399"/>
      <c r="H399" s="338"/>
      <c r="I399" s="344"/>
      <c r="J399" s="351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</row>
    <row r="400" spans="1:61" ht="12.75">
      <c r="A400"/>
      <c r="B400" s="324"/>
      <c r="C400" s="315"/>
      <c r="D400" s="331"/>
      <c r="E400" s="229"/>
      <c r="F400" s="229"/>
      <c r="G400"/>
      <c r="H400" s="338"/>
      <c r="I400" s="344"/>
      <c r="J400" s="351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</row>
    <row r="401" spans="1:61" ht="12.75">
      <c r="A401"/>
      <c r="B401" s="324"/>
      <c r="C401" s="315"/>
      <c r="D401" s="331"/>
      <c r="E401" s="229"/>
      <c r="F401" s="229"/>
      <c r="G401"/>
      <c r="H401" s="338"/>
      <c r="I401" s="344"/>
      <c r="J401" s="35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</row>
    <row r="402" spans="1:61" ht="12.75">
      <c r="A402"/>
      <c r="B402" s="324"/>
      <c r="C402" s="315"/>
      <c r="D402" s="331"/>
      <c r="E402" s="229"/>
      <c r="F402" s="229"/>
      <c r="G402"/>
      <c r="H402" s="338"/>
      <c r="I402" s="344"/>
      <c r="J402" s="351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</row>
    <row r="403" spans="1:61" ht="12.75">
      <c r="A403"/>
      <c r="B403" s="324"/>
      <c r="C403" s="315"/>
      <c r="D403" s="331"/>
      <c r="E403" s="229"/>
      <c r="F403" s="229"/>
      <c r="G403"/>
      <c r="H403" s="338"/>
      <c r="I403" s="344"/>
      <c r="J403" s="351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</row>
    <row r="404" spans="1:61" ht="12.75">
      <c r="A404"/>
      <c r="B404" s="324"/>
      <c r="C404" s="315"/>
      <c r="D404" s="331"/>
      <c r="E404" s="229"/>
      <c r="F404" s="229"/>
      <c r="G404"/>
      <c r="H404" s="338"/>
      <c r="I404" s="344"/>
      <c r="J404" s="351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</row>
    <row r="405" spans="1:61" ht="12.75">
      <c r="A405"/>
      <c r="B405" s="324"/>
      <c r="C405" s="315"/>
      <c r="D405" s="331"/>
      <c r="E405" s="229"/>
      <c r="F405" s="229"/>
      <c r="G405"/>
      <c r="H405" s="338"/>
      <c r="I405" s="344"/>
      <c r="J405" s="351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</row>
    <row r="406" spans="1:61" ht="12.75">
      <c r="A406"/>
      <c r="B406" s="324"/>
      <c r="C406" s="315"/>
      <c r="D406" s="331"/>
      <c r="E406" s="229"/>
      <c r="F406" s="229"/>
      <c r="G406"/>
      <c r="H406" s="338"/>
      <c r="I406" s="344"/>
      <c r="J406" s="351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</row>
    <row r="407" spans="1:61" ht="12.75">
      <c r="A407"/>
      <c r="B407" s="324"/>
      <c r="C407" s="315"/>
      <c r="D407" s="331"/>
      <c r="E407" s="229"/>
      <c r="F407" s="229"/>
      <c r="G407"/>
      <c r="H407" s="338"/>
      <c r="I407" s="344"/>
      <c r="J407" s="351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</row>
    <row r="408" spans="1:61" ht="12.75">
      <c r="A408"/>
      <c r="B408" s="324"/>
      <c r="C408" s="315"/>
      <c r="D408" s="331"/>
      <c r="E408" s="229"/>
      <c r="F408" s="229"/>
      <c r="G408"/>
      <c r="H408" s="338"/>
      <c r="I408" s="344"/>
      <c r="J408" s="351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</row>
    <row r="409" spans="1:61" ht="12.75">
      <c r="A409"/>
      <c r="B409" s="324"/>
      <c r="C409" s="315"/>
      <c r="D409" s="331"/>
      <c r="E409" s="229"/>
      <c r="F409" s="229"/>
      <c r="G409"/>
      <c r="H409" s="338"/>
      <c r="I409" s="344"/>
      <c r="J409" s="351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</row>
    <row r="410" spans="1:61" ht="12.75">
      <c r="A410"/>
      <c r="B410" s="324"/>
      <c r="C410" s="315"/>
      <c r="D410" s="331"/>
      <c r="E410" s="229"/>
      <c r="F410" s="229"/>
      <c r="G410"/>
      <c r="H410" s="338"/>
      <c r="I410" s="344"/>
      <c r="J410" s="351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</row>
    <row r="411" spans="1:61" ht="12.75">
      <c r="A411"/>
      <c r="B411" s="324"/>
      <c r="C411" s="315"/>
      <c r="D411" s="331"/>
      <c r="E411" s="229"/>
      <c r="F411" s="229"/>
      <c r="G411"/>
      <c r="H411" s="338"/>
      <c r="I411" s="344"/>
      <c r="J411" s="35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</row>
    <row r="412" spans="1:61" ht="12.75">
      <c r="A412"/>
      <c r="B412" s="324"/>
      <c r="C412" s="315"/>
      <c r="D412" s="331"/>
      <c r="E412" s="229"/>
      <c r="F412" s="229"/>
      <c r="G412"/>
      <c r="H412" s="338"/>
      <c r="I412" s="344"/>
      <c r="J412" s="351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</row>
    <row r="413" spans="1:61" ht="12.75">
      <c r="A413"/>
      <c r="B413" s="324"/>
      <c r="C413" s="315"/>
      <c r="D413" s="331"/>
      <c r="E413" s="229"/>
      <c r="F413" s="229"/>
      <c r="G413"/>
      <c r="H413" s="338"/>
      <c r="I413" s="344"/>
      <c r="J413" s="351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</row>
    <row r="414" spans="1:61" ht="12.75">
      <c r="A414"/>
      <c r="B414" s="324"/>
      <c r="C414" s="315"/>
      <c r="D414" s="331"/>
      <c r="E414" s="229"/>
      <c r="F414" s="229"/>
      <c r="G414"/>
      <c r="H414" s="338"/>
      <c r="I414" s="344"/>
      <c r="J414" s="351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</row>
    <row r="415" spans="1:61" ht="12.75">
      <c r="A415"/>
      <c r="B415" s="324"/>
      <c r="C415" s="315"/>
      <c r="D415" s="331"/>
      <c r="E415" s="229"/>
      <c r="F415" s="229"/>
      <c r="G415"/>
      <c r="H415" s="338"/>
      <c r="I415" s="344"/>
      <c r="J415" s="351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</row>
    <row r="416" spans="1:61" ht="12.75">
      <c r="A416"/>
      <c r="B416" s="324"/>
      <c r="C416" s="315"/>
      <c r="D416" s="331"/>
      <c r="E416" s="229"/>
      <c r="F416" s="229"/>
      <c r="G416"/>
      <c r="H416" s="338"/>
      <c r="I416" s="344"/>
      <c r="J416" s="351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</row>
    <row r="417" spans="1:61" ht="12.75">
      <c r="A417"/>
      <c r="B417" s="324"/>
      <c r="C417" s="315"/>
      <c r="D417" s="331"/>
      <c r="E417" s="229"/>
      <c r="F417" s="229"/>
      <c r="G417"/>
      <c r="H417" s="338"/>
      <c r="I417" s="344"/>
      <c r="J417" s="351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</row>
    <row r="418" spans="1:61" ht="12.75">
      <c r="A418"/>
      <c r="B418" s="324"/>
      <c r="C418" s="315"/>
      <c r="D418" s="331"/>
      <c r="E418" s="229"/>
      <c r="F418" s="229"/>
      <c r="G418"/>
      <c r="H418" s="338"/>
      <c r="I418" s="344"/>
      <c r="J418" s="351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</row>
    <row r="419" spans="1:61" ht="12.75">
      <c r="A419"/>
      <c r="B419" s="324"/>
      <c r="C419" s="315"/>
      <c r="D419" s="331"/>
      <c r="E419" s="229"/>
      <c r="F419" s="229"/>
      <c r="G419"/>
      <c r="H419" s="338"/>
      <c r="I419" s="344"/>
      <c r="J419" s="351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</row>
    <row r="420" spans="1:61" ht="12.75">
      <c r="A420"/>
      <c r="B420" s="324"/>
      <c r="C420" s="315"/>
      <c r="D420" s="331"/>
      <c r="E420" s="229"/>
      <c r="F420" s="229"/>
      <c r="G420"/>
      <c r="H420" s="338"/>
      <c r="I420" s="344"/>
      <c r="J420" s="351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</row>
    <row r="421" spans="1:61" ht="12.75">
      <c r="A421"/>
      <c r="B421" s="324"/>
      <c r="C421" s="315"/>
      <c r="D421" s="331"/>
      <c r="E421" s="229"/>
      <c r="F421" s="229"/>
      <c r="G421"/>
      <c r="H421" s="338"/>
      <c r="I421" s="344"/>
      <c r="J421" s="35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</row>
    <row r="422" spans="1:61" ht="12.75">
      <c r="A422"/>
      <c r="B422" s="324"/>
      <c r="C422" s="315"/>
      <c r="D422" s="331"/>
      <c r="E422" s="229"/>
      <c r="F422" s="229"/>
      <c r="G422"/>
      <c r="H422" s="338"/>
      <c r="I422" s="344"/>
      <c r="J422" s="351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</row>
    <row r="423" spans="1:61" ht="12.75">
      <c r="A423"/>
      <c r="B423" s="324"/>
      <c r="C423" s="315"/>
      <c r="D423" s="331"/>
      <c r="E423" s="229"/>
      <c r="F423" s="229"/>
      <c r="G423"/>
      <c r="H423" s="338"/>
      <c r="I423" s="344"/>
      <c r="J423" s="351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</row>
    <row r="424" spans="1:61" ht="12.75">
      <c r="A424"/>
      <c r="B424" s="324"/>
      <c r="C424" s="315"/>
      <c r="D424" s="331"/>
      <c r="E424" s="229"/>
      <c r="F424" s="229"/>
      <c r="G424"/>
      <c r="H424" s="338"/>
      <c r="I424" s="344"/>
      <c r="J424" s="351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</row>
    <row r="425" spans="1:61" ht="12.75">
      <c r="A425"/>
      <c r="B425" s="324"/>
      <c r="C425" s="315"/>
      <c r="D425" s="331"/>
      <c r="E425" s="229"/>
      <c r="F425" s="229"/>
      <c r="G425"/>
      <c r="H425" s="338"/>
      <c r="I425" s="344"/>
      <c r="J425" s="351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</row>
    <row r="426" spans="1:61" ht="12.75">
      <c r="A426"/>
      <c r="B426" s="324"/>
      <c r="C426" s="315"/>
      <c r="D426" s="331"/>
      <c r="E426" s="229"/>
      <c r="F426" s="229"/>
      <c r="G426"/>
      <c r="H426" s="338"/>
      <c r="I426" s="344"/>
      <c r="J426" s="351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</row>
    <row r="427" spans="1:61" ht="12.75">
      <c r="A427"/>
      <c r="B427" s="324"/>
      <c r="C427" s="315"/>
      <c r="D427" s="331"/>
      <c r="E427" s="229"/>
      <c r="F427" s="229"/>
      <c r="G427"/>
      <c r="H427" s="338"/>
      <c r="I427" s="344"/>
      <c r="J427" s="351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</row>
    <row r="428" spans="1:61" ht="12.75">
      <c r="A428"/>
      <c r="B428" s="324"/>
      <c r="C428" s="315"/>
      <c r="D428" s="331"/>
      <c r="E428" s="229"/>
      <c r="F428" s="229"/>
      <c r="G428"/>
      <c r="H428" s="338"/>
      <c r="I428" s="344"/>
      <c r="J428" s="351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</row>
    <row r="429" spans="1:61" ht="12.75">
      <c r="A429"/>
      <c r="B429" s="324"/>
      <c r="C429" s="315"/>
      <c r="D429" s="331"/>
      <c r="E429" s="229"/>
      <c r="F429" s="229"/>
      <c r="G429"/>
      <c r="H429" s="338"/>
      <c r="I429" s="344"/>
      <c r="J429" s="351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</row>
    <row r="430" spans="1:61" ht="12.75">
      <c r="A430"/>
      <c r="B430" s="324"/>
      <c r="C430" s="315"/>
      <c r="D430" s="331"/>
      <c r="E430" s="229"/>
      <c r="F430" s="229"/>
      <c r="G430"/>
      <c r="H430" s="338"/>
      <c r="I430" s="344"/>
      <c r="J430" s="351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</row>
    <row r="431" spans="1:61" ht="12.75">
      <c r="A431"/>
      <c r="B431" s="324"/>
      <c r="C431" s="315"/>
      <c r="D431" s="331"/>
      <c r="E431" s="229"/>
      <c r="F431" s="229"/>
      <c r="G431"/>
      <c r="H431" s="338"/>
      <c r="I431" s="344"/>
      <c r="J431" s="35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</row>
    <row r="432" spans="1:61" ht="12.75">
      <c r="A432"/>
      <c r="B432" s="324"/>
      <c r="C432" s="315"/>
      <c r="D432" s="331"/>
      <c r="E432" s="229"/>
      <c r="F432" s="229"/>
      <c r="G432"/>
      <c r="H432" s="338"/>
      <c r="I432" s="344"/>
      <c r="J432" s="351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</row>
    <row r="433" spans="1:61" ht="12.75">
      <c r="A433"/>
      <c r="B433" s="324"/>
      <c r="C433" s="315"/>
      <c r="D433" s="331"/>
      <c r="E433" s="229"/>
      <c r="F433" s="229"/>
      <c r="G433"/>
      <c r="H433" s="338"/>
      <c r="I433" s="344"/>
      <c r="J433" s="351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</row>
    <row r="434" spans="1:61" ht="12.75">
      <c r="A434"/>
      <c r="B434" s="324"/>
      <c r="C434" s="315"/>
      <c r="D434" s="331"/>
      <c r="E434" s="229"/>
      <c r="F434" s="229"/>
      <c r="G434"/>
      <c r="H434" s="338"/>
      <c r="I434" s="344"/>
      <c r="J434" s="351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</row>
    <row r="435" spans="1:61" ht="12.75">
      <c r="A435"/>
      <c r="B435" s="324"/>
      <c r="C435" s="315"/>
      <c r="D435" s="331"/>
      <c r="E435" s="229"/>
      <c r="F435" s="229"/>
      <c r="G435"/>
      <c r="H435" s="338"/>
      <c r="I435" s="344"/>
      <c r="J435" s="351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</row>
    <row r="436" spans="1:61" ht="12.75">
      <c r="A436"/>
      <c r="B436" s="324"/>
      <c r="C436" s="315"/>
      <c r="D436" s="331"/>
      <c r="E436" s="229"/>
      <c r="F436" s="229"/>
      <c r="G436"/>
      <c r="H436" s="338"/>
      <c r="I436" s="344"/>
      <c r="J436" s="351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</row>
    <row r="437" spans="1:61" ht="12.75">
      <c r="A437"/>
      <c r="B437" s="324"/>
      <c r="C437" s="315"/>
      <c r="D437" s="331"/>
      <c r="E437" s="229"/>
      <c r="F437" s="229"/>
      <c r="G437"/>
      <c r="H437" s="338"/>
      <c r="I437" s="344"/>
      <c r="J437" s="351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</row>
    <row r="438" spans="1:61" ht="12.75">
      <c r="A438"/>
      <c r="B438" s="324"/>
      <c r="C438" s="315"/>
      <c r="D438" s="331"/>
      <c r="E438" s="229"/>
      <c r="F438" s="229"/>
      <c r="G438"/>
      <c r="H438" s="338"/>
      <c r="I438" s="344"/>
      <c r="J438" s="351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</row>
    <row r="439" spans="1:61" ht="12.75">
      <c r="A439"/>
      <c r="B439" s="324"/>
      <c r="C439" s="315"/>
      <c r="D439" s="331"/>
      <c r="E439" s="229"/>
      <c r="F439" s="229"/>
      <c r="G439"/>
      <c r="H439" s="338"/>
      <c r="I439" s="344"/>
      <c r="J439" s="351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</row>
    <row r="440" spans="1:61" ht="12.75">
      <c r="A440"/>
      <c r="B440" s="324"/>
      <c r="C440" s="315"/>
      <c r="D440" s="331"/>
      <c r="E440" s="229"/>
      <c r="F440" s="229"/>
      <c r="G440"/>
      <c r="H440" s="338"/>
      <c r="I440" s="344"/>
      <c r="J440" s="351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</row>
    <row r="441" spans="1:61" ht="12.75">
      <c r="A441"/>
      <c r="B441" s="324"/>
      <c r="C441" s="315"/>
      <c r="D441" s="331"/>
      <c r="E441" s="229"/>
      <c r="F441" s="229"/>
      <c r="G441"/>
      <c r="H441" s="338"/>
      <c r="I441" s="344"/>
      <c r="J441" s="35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</row>
    <row r="442" spans="1:61" ht="12.75">
      <c r="A442"/>
      <c r="B442" s="324"/>
      <c r="C442" s="315"/>
      <c r="D442" s="331"/>
      <c r="E442" s="229"/>
      <c r="F442" s="229"/>
      <c r="G442"/>
      <c r="H442" s="338"/>
      <c r="I442" s="344"/>
      <c r="J442" s="351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</row>
    <row r="443" spans="1:61" ht="12.75">
      <c r="A443"/>
      <c r="B443" s="324"/>
      <c r="C443" s="315"/>
      <c r="D443" s="331"/>
      <c r="E443" s="229"/>
      <c r="F443" s="229"/>
      <c r="G443"/>
      <c r="H443" s="338"/>
      <c r="I443" s="344"/>
      <c r="J443" s="351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</row>
    <row r="444" spans="1:61" ht="12.75">
      <c r="A444"/>
      <c r="B444" s="324"/>
      <c r="C444" s="315"/>
      <c r="D444" s="331"/>
      <c r="E444" s="229"/>
      <c r="F444" s="229"/>
      <c r="G444"/>
      <c r="H444" s="338"/>
      <c r="I444" s="344"/>
      <c r="J444" s="351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</row>
    <row r="445" spans="1:61" ht="12.75">
      <c r="A445"/>
      <c r="B445" s="324"/>
      <c r="C445" s="315"/>
      <c r="D445" s="331"/>
      <c r="E445" s="229"/>
      <c r="F445" s="229"/>
      <c r="G445"/>
      <c r="H445" s="338"/>
      <c r="I445" s="344"/>
      <c r="J445" s="351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</row>
    <row r="446" spans="1:61" ht="12.75">
      <c r="A446"/>
      <c r="B446" s="324"/>
      <c r="C446" s="315"/>
      <c r="D446" s="331"/>
      <c r="E446" s="229"/>
      <c r="F446" s="229"/>
      <c r="G446"/>
      <c r="H446" s="338"/>
      <c r="I446" s="344"/>
      <c r="J446" s="351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</row>
    <row r="447" spans="1:61" ht="12.75">
      <c r="A447"/>
      <c r="B447" s="324"/>
      <c r="C447" s="315"/>
      <c r="D447" s="331"/>
      <c r="E447" s="229"/>
      <c r="F447" s="229"/>
      <c r="G447"/>
      <c r="H447" s="338"/>
      <c r="I447" s="344"/>
      <c r="J447" s="351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</row>
    <row r="448" spans="1:61" ht="12.75">
      <c r="A448"/>
      <c r="B448" s="324"/>
      <c r="C448" s="315"/>
      <c r="D448" s="331"/>
      <c r="E448" s="229"/>
      <c r="F448" s="229"/>
      <c r="G448"/>
      <c r="H448" s="338"/>
      <c r="I448" s="344"/>
      <c r="J448" s="351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</row>
    <row r="449" spans="1:61" ht="12.75">
      <c r="A449"/>
      <c r="B449" s="324"/>
      <c r="C449" s="315"/>
      <c r="D449" s="331"/>
      <c r="E449" s="229"/>
      <c r="F449" s="229"/>
      <c r="G449"/>
      <c r="H449" s="338"/>
      <c r="I449" s="344"/>
      <c r="J449" s="351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</row>
    <row r="450" spans="1:61" ht="12.75">
      <c r="A450"/>
      <c r="B450" s="324"/>
      <c r="C450" s="315"/>
      <c r="D450" s="331"/>
      <c r="E450" s="229"/>
      <c r="F450" s="229"/>
      <c r="G450"/>
      <c r="H450" s="338"/>
      <c r="I450" s="344"/>
      <c r="J450" s="351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</row>
    <row r="451" spans="1:61" ht="12.75">
      <c r="A451"/>
      <c r="B451" s="324"/>
      <c r="C451" s="315"/>
      <c r="D451" s="331"/>
      <c r="E451" s="229"/>
      <c r="F451" s="229"/>
      <c r="G451"/>
      <c r="H451" s="338"/>
      <c r="I451" s="344"/>
      <c r="J451" s="3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</row>
    <row r="452" spans="1:61" ht="12.75">
      <c r="A452"/>
      <c r="B452" s="324"/>
      <c r="C452" s="315"/>
      <c r="D452" s="331"/>
      <c r="E452" s="229"/>
      <c r="F452" s="229"/>
      <c r="G452"/>
      <c r="H452" s="338"/>
      <c r="I452" s="344"/>
      <c r="J452" s="351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</row>
    <row r="453" spans="1:61" ht="12.75">
      <c r="A453"/>
      <c r="B453" s="324"/>
      <c r="C453" s="315"/>
      <c r="D453" s="331"/>
      <c r="E453" s="229"/>
      <c r="F453" s="229"/>
      <c r="G453"/>
      <c r="H453" s="338"/>
      <c r="I453" s="344"/>
      <c r="J453" s="351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</row>
    <row r="454" spans="1:61" ht="12.75">
      <c r="A454"/>
      <c r="B454" s="324"/>
      <c r="C454" s="315"/>
      <c r="D454" s="331"/>
      <c r="E454" s="229"/>
      <c r="F454" s="229"/>
      <c r="G454"/>
      <c r="H454" s="338"/>
      <c r="I454" s="344"/>
      <c r="J454" s="351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</row>
    <row r="455" spans="1:61" ht="12.75">
      <c r="A455"/>
      <c r="B455" s="324"/>
      <c r="C455" s="315"/>
      <c r="D455" s="331"/>
      <c r="E455" s="229"/>
      <c r="F455" s="229"/>
      <c r="G455"/>
      <c r="H455" s="338"/>
      <c r="I455" s="344"/>
      <c r="J455" s="351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</row>
    <row r="456" spans="1:61" ht="12.75">
      <c r="A456"/>
      <c r="B456" s="324"/>
      <c r="C456" s="315"/>
      <c r="D456" s="331"/>
      <c r="E456" s="229"/>
      <c r="F456" s="229"/>
      <c r="G456"/>
      <c r="H456" s="338"/>
      <c r="I456" s="344"/>
      <c r="J456" s="351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</row>
    <row r="457" spans="1:61" ht="12.75">
      <c r="A457"/>
      <c r="B457" s="324"/>
      <c r="C457" s="315"/>
      <c r="D457" s="331"/>
      <c r="E457" s="229"/>
      <c r="F457" s="229"/>
      <c r="G457"/>
      <c r="H457" s="338"/>
      <c r="I457" s="344"/>
      <c r="J457" s="351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</row>
    <row r="458" spans="1:61" ht="12.75">
      <c r="A458"/>
      <c r="B458" s="324"/>
      <c r="C458" s="315"/>
      <c r="D458" s="331"/>
      <c r="E458" s="229"/>
      <c r="F458" s="229"/>
      <c r="G458"/>
      <c r="H458" s="338"/>
      <c r="I458" s="344"/>
      <c r="J458" s="351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</row>
    <row r="459" spans="1:61" ht="12.75">
      <c r="A459"/>
      <c r="B459" s="324"/>
      <c r="C459" s="315"/>
      <c r="D459" s="331"/>
      <c r="E459" s="229"/>
      <c r="F459" s="229"/>
      <c r="G459"/>
      <c r="H459" s="338"/>
      <c r="I459" s="344"/>
      <c r="J459" s="351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</row>
    <row r="460" spans="1:61" ht="12.75">
      <c r="A460"/>
      <c r="B460" s="324"/>
      <c r="C460" s="315"/>
      <c r="D460" s="331"/>
      <c r="E460" s="229"/>
      <c r="F460" s="229"/>
      <c r="G460"/>
      <c r="H460" s="338"/>
      <c r="I460" s="344"/>
      <c r="J460" s="351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</row>
    <row r="461" spans="1:61" ht="12.75">
      <c r="A461"/>
      <c r="B461" s="324"/>
      <c r="C461" s="315"/>
      <c r="D461" s="331"/>
      <c r="E461" s="229"/>
      <c r="F461" s="229"/>
      <c r="G461"/>
      <c r="H461" s="338"/>
      <c r="I461" s="344"/>
      <c r="J461" s="35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</row>
    <row r="462" spans="1:61" ht="12.75">
      <c r="A462"/>
      <c r="B462" s="324"/>
      <c r="C462" s="315"/>
      <c r="D462" s="331"/>
      <c r="E462" s="229"/>
      <c r="F462" s="229"/>
      <c r="G462"/>
      <c r="H462" s="338"/>
      <c r="I462" s="344"/>
      <c r="J462" s="351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</row>
    <row r="463" spans="1:61" ht="12.75">
      <c r="A463"/>
      <c r="B463" s="324"/>
      <c r="C463" s="315"/>
      <c r="D463" s="331"/>
      <c r="E463" s="229"/>
      <c r="F463" s="229"/>
      <c r="G463"/>
      <c r="H463" s="338"/>
      <c r="I463" s="344"/>
      <c r="J463" s="351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</row>
    <row r="464" spans="1:61" ht="12.75">
      <c r="A464"/>
      <c r="B464" s="324"/>
      <c r="C464" s="315"/>
      <c r="D464" s="331"/>
      <c r="E464" s="229"/>
      <c r="F464" s="229"/>
      <c r="G464"/>
      <c r="H464" s="338"/>
      <c r="I464" s="344"/>
      <c r="J464" s="351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</row>
    <row r="465" spans="1:61" ht="12.75">
      <c r="A465"/>
      <c r="B465" s="324"/>
      <c r="C465" s="315"/>
      <c r="D465" s="331"/>
      <c r="E465" s="229"/>
      <c r="F465" s="229"/>
      <c r="G465"/>
      <c r="H465" s="338"/>
      <c r="I465" s="344"/>
      <c r="J465" s="351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</row>
    <row r="466" spans="1:61" ht="12.75">
      <c r="A466"/>
      <c r="B466" s="324"/>
      <c r="C466" s="315"/>
      <c r="D466" s="331"/>
      <c r="E466" s="229"/>
      <c r="F466" s="229"/>
      <c r="G466"/>
      <c r="H466" s="338"/>
      <c r="I466" s="344"/>
      <c r="J466" s="351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</row>
    <row r="467" spans="1:61" ht="12.75">
      <c r="A467"/>
      <c r="B467" s="324"/>
      <c r="C467" s="315"/>
      <c r="D467" s="331"/>
      <c r="E467" s="229"/>
      <c r="F467" s="229"/>
      <c r="G467"/>
      <c r="H467" s="338"/>
      <c r="I467" s="344"/>
      <c r="J467" s="351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</row>
    <row r="468" spans="1:61" ht="12.75">
      <c r="A468"/>
      <c r="B468" s="324"/>
      <c r="C468" s="315"/>
      <c r="D468" s="331"/>
      <c r="E468" s="229"/>
      <c r="F468" s="229"/>
      <c r="G468"/>
      <c r="H468" s="338"/>
      <c r="I468" s="344"/>
      <c r="J468" s="351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</row>
    <row r="469" spans="1:61" ht="12.75">
      <c r="A469"/>
      <c r="B469" s="324"/>
      <c r="C469" s="315"/>
      <c r="D469" s="331"/>
      <c r="E469" s="229"/>
      <c r="F469" s="229"/>
      <c r="G469"/>
      <c r="H469" s="338"/>
      <c r="I469" s="344"/>
      <c r="J469" s="351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</row>
    <row r="470" spans="1:61" ht="12.75">
      <c r="A470"/>
      <c r="B470" s="324"/>
      <c r="C470" s="315"/>
      <c r="D470" s="331"/>
      <c r="E470" s="229"/>
      <c r="F470" s="229"/>
      <c r="G470"/>
      <c r="H470" s="338"/>
      <c r="I470" s="344"/>
      <c r="J470" s="351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</row>
    <row r="471" spans="1:61" ht="12.75">
      <c r="A471"/>
      <c r="B471" s="324"/>
      <c r="C471" s="315"/>
      <c r="D471" s="331"/>
      <c r="E471" s="229"/>
      <c r="F471" s="229"/>
      <c r="G471"/>
      <c r="H471" s="338"/>
      <c r="I471" s="344"/>
      <c r="J471" s="35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</row>
    <row r="472" spans="1:61" ht="12.75">
      <c r="A472"/>
      <c r="B472" s="324"/>
      <c r="C472" s="315"/>
      <c r="D472" s="331"/>
      <c r="E472" s="229"/>
      <c r="F472" s="229"/>
      <c r="G472"/>
      <c r="H472" s="338"/>
      <c r="I472" s="344"/>
      <c r="J472" s="351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</row>
    <row r="473" spans="1:61" ht="12.75">
      <c r="A473"/>
      <c r="B473" s="324"/>
      <c r="C473" s="315"/>
      <c r="D473" s="331"/>
      <c r="E473" s="229"/>
      <c r="F473" s="229"/>
      <c r="G473"/>
      <c r="H473" s="338"/>
      <c r="I473" s="344"/>
      <c r="J473" s="351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</row>
    <row r="474" spans="1:61" ht="12.75">
      <c r="A474"/>
      <c r="B474" s="324"/>
      <c r="C474" s="315"/>
      <c r="D474" s="331"/>
      <c r="E474" s="229"/>
      <c r="F474" s="229"/>
      <c r="G474"/>
      <c r="H474" s="338"/>
      <c r="I474" s="344"/>
      <c r="J474" s="351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</row>
  </sheetData>
  <sheetProtection/>
  <mergeCells count="7">
    <mergeCell ref="A4:E4"/>
    <mergeCell ref="F4:J4"/>
    <mergeCell ref="A1:D1"/>
    <mergeCell ref="A2:J2"/>
    <mergeCell ref="A3:J3"/>
    <mergeCell ref="G1:J1"/>
    <mergeCell ref="E1:F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0" sqref="D10"/>
    </sheetView>
  </sheetViews>
  <sheetFormatPr defaultColWidth="9.00390625" defaultRowHeight="12.75" customHeight="1"/>
  <cols>
    <col min="1" max="1" width="25.7109375" style="223" customWidth="1"/>
    <col min="2" max="2" width="21.00390625" style="212" customWidth="1"/>
    <col min="3" max="3" width="15.00390625" style="293" customWidth="1"/>
    <col min="4" max="4" width="10.421875" style="363" customWidth="1"/>
    <col min="5" max="5" width="15.00390625" style="224" customWidth="1"/>
    <col min="6" max="7" width="15.8515625" style="211" customWidth="1"/>
    <col min="8" max="8" width="18.28125" style="218" customWidth="1"/>
    <col min="9" max="9" width="39.7109375" style="211" customWidth="1"/>
    <col min="10" max="16384" width="9.00390625" style="211" customWidth="1"/>
  </cols>
  <sheetData>
    <row r="1" spans="1:9" s="223" customFormat="1" ht="75">
      <c r="A1" s="225" t="s">
        <v>252</v>
      </c>
      <c r="B1" s="280" t="s">
        <v>256</v>
      </c>
      <c r="C1" s="295" t="s">
        <v>251</v>
      </c>
      <c r="D1" s="227" t="s">
        <v>274</v>
      </c>
      <c r="E1" s="227" t="s">
        <v>275</v>
      </c>
      <c r="F1" s="226" t="s">
        <v>255</v>
      </c>
      <c r="G1" s="226" t="s">
        <v>272</v>
      </c>
      <c r="H1" s="292" t="s">
        <v>253</v>
      </c>
      <c r="I1" s="365" t="s">
        <v>254</v>
      </c>
    </row>
    <row r="2" spans="1:8" ht="15.75">
      <c r="A2" s="286" t="s">
        <v>284</v>
      </c>
      <c r="B2" s="367"/>
      <c r="C2" s="354" t="s">
        <v>273</v>
      </c>
      <c r="D2" s="361"/>
      <c r="E2" s="355">
        <v>0</v>
      </c>
      <c r="F2" s="356">
        <f>E2*0.2</f>
        <v>0</v>
      </c>
      <c r="G2" s="357">
        <f>E2*0.05</f>
        <v>0</v>
      </c>
      <c r="H2" s="358"/>
    </row>
    <row r="3" spans="1:7" ht="15.75">
      <c r="A3" s="287"/>
      <c r="C3" s="360"/>
      <c r="D3" s="362"/>
      <c r="E3" s="224">
        <v>0</v>
      </c>
      <c r="F3" s="211">
        <f aca="true" t="shared" si="0" ref="F3:F15">E3*0.1</f>
        <v>0</v>
      </c>
      <c r="G3" s="211">
        <f>E3*0.05</f>
        <v>0</v>
      </c>
    </row>
    <row r="4" spans="1:7" ht="15.75">
      <c r="A4" s="284"/>
      <c r="C4" s="296"/>
      <c r="E4" s="224">
        <v>0</v>
      </c>
      <c r="F4" s="211">
        <f t="shared" si="0"/>
        <v>0</v>
      </c>
      <c r="G4" s="211">
        <f aca="true" t="shared" si="1" ref="G4:G77">E4*0.05</f>
        <v>0</v>
      </c>
    </row>
    <row r="5" spans="1:7" ht="15.75">
      <c r="A5" s="287"/>
      <c r="E5" s="224">
        <v>0</v>
      </c>
      <c r="F5" s="211">
        <f t="shared" si="0"/>
        <v>0</v>
      </c>
      <c r="G5" s="211">
        <f t="shared" si="1"/>
        <v>0</v>
      </c>
    </row>
    <row r="6" spans="1:7" ht="15.75">
      <c r="A6" s="287"/>
      <c r="E6" s="224">
        <v>0</v>
      </c>
      <c r="F6" s="211">
        <f t="shared" si="0"/>
        <v>0</v>
      </c>
      <c r="G6" s="211">
        <f t="shared" si="1"/>
        <v>0</v>
      </c>
    </row>
    <row r="7" spans="1:7" ht="15.75">
      <c r="A7" s="287"/>
      <c r="E7" s="224">
        <v>0</v>
      </c>
      <c r="F7" s="211">
        <f t="shared" si="0"/>
        <v>0</v>
      </c>
      <c r="G7" s="211">
        <f t="shared" si="1"/>
        <v>0</v>
      </c>
    </row>
    <row r="8" spans="1:7" ht="15.75">
      <c r="A8" s="287"/>
      <c r="E8" s="224">
        <v>0</v>
      </c>
      <c r="F8" s="211">
        <f t="shared" si="0"/>
        <v>0</v>
      </c>
      <c r="G8" s="211">
        <f t="shared" si="1"/>
        <v>0</v>
      </c>
    </row>
    <row r="9" spans="1:7" ht="15.75">
      <c r="A9" s="287"/>
      <c r="E9" s="224">
        <v>0</v>
      </c>
      <c r="F9" s="211">
        <f t="shared" si="0"/>
        <v>0</v>
      </c>
      <c r="G9" s="211">
        <f t="shared" si="1"/>
        <v>0</v>
      </c>
    </row>
    <row r="10" spans="1:7" ht="15.75">
      <c r="A10" s="287"/>
      <c r="E10" s="224">
        <v>0</v>
      </c>
      <c r="F10" s="211">
        <f t="shared" si="0"/>
        <v>0</v>
      </c>
      <c r="G10" s="211">
        <f t="shared" si="1"/>
        <v>0</v>
      </c>
    </row>
    <row r="11" spans="1:7" ht="15.75">
      <c r="A11" s="287"/>
      <c r="E11" s="224">
        <v>0</v>
      </c>
      <c r="F11" s="211">
        <f t="shared" si="0"/>
        <v>0</v>
      </c>
      <c r="G11" s="211">
        <f t="shared" si="1"/>
        <v>0</v>
      </c>
    </row>
    <row r="12" spans="1:7" ht="15.75">
      <c r="A12" s="287"/>
      <c r="E12" s="224">
        <v>0</v>
      </c>
      <c r="F12" s="211">
        <f t="shared" si="0"/>
        <v>0</v>
      </c>
      <c r="G12" s="211">
        <f t="shared" si="1"/>
        <v>0</v>
      </c>
    </row>
    <row r="13" spans="1:7" ht="15.75">
      <c r="A13" s="287"/>
      <c r="E13" s="224">
        <v>0</v>
      </c>
      <c r="F13" s="211">
        <f t="shared" si="0"/>
        <v>0</v>
      </c>
      <c r="G13" s="211">
        <f t="shared" si="1"/>
        <v>0</v>
      </c>
    </row>
    <row r="14" spans="1:7" ht="15.75">
      <c r="A14" s="287"/>
      <c r="E14" s="224">
        <v>0</v>
      </c>
      <c r="F14" s="211">
        <f t="shared" si="0"/>
        <v>0</v>
      </c>
      <c r="G14" s="211">
        <f t="shared" si="1"/>
        <v>0</v>
      </c>
    </row>
    <row r="15" spans="1:8" s="283" customFormat="1" ht="15.75">
      <c r="A15" s="285"/>
      <c r="B15" s="281"/>
      <c r="C15" s="294"/>
      <c r="D15" s="364"/>
      <c r="E15" s="282">
        <v>0</v>
      </c>
      <c r="F15" s="283">
        <f t="shared" si="0"/>
        <v>0</v>
      </c>
      <c r="G15" s="211">
        <f t="shared" si="1"/>
        <v>0</v>
      </c>
      <c r="H15" s="359"/>
    </row>
    <row r="16" spans="1:8" ht="15.75">
      <c r="A16" s="288"/>
      <c r="C16" s="354" t="s">
        <v>273</v>
      </c>
      <c r="D16" s="361"/>
      <c r="E16" s="355">
        <v>0</v>
      </c>
      <c r="F16" s="356">
        <f>E16*0.2</f>
        <v>0</v>
      </c>
      <c r="G16" s="357">
        <f t="shared" si="1"/>
        <v>0</v>
      </c>
      <c r="H16" s="358"/>
    </row>
    <row r="17" spans="1:7" ht="15.75">
      <c r="A17" s="289"/>
      <c r="C17" s="296"/>
      <c r="D17" s="362"/>
      <c r="E17" s="224">
        <v>0</v>
      </c>
      <c r="F17" s="211">
        <f>E17*0.1</f>
        <v>0</v>
      </c>
      <c r="G17" s="211">
        <f t="shared" si="1"/>
        <v>0</v>
      </c>
    </row>
    <row r="18" spans="1:7" ht="15.75">
      <c r="A18" s="290"/>
      <c r="C18" s="296"/>
      <c r="E18" s="224">
        <v>0</v>
      </c>
      <c r="F18" s="211">
        <f>E18*0.1</f>
        <v>0</v>
      </c>
      <c r="G18" s="211">
        <f t="shared" si="1"/>
        <v>0</v>
      </c>
    </row>
    <row r="19" spans="1:7" ht="15.75">
      <c r="A19" s="289"/>
      <c r="E19" s="224">
        <v>0</v>
      </c>
      <c r="F19" s="211">
        <f>E19*0.1</f>
        <v>0</v>
      </c>
      <c r="G19" s="211">
        <f t="shared" si="1"/>
        <v>0</v>
      </c>
    </row>
    <row r="20" spans="1:8" s="283" customFormat="1" ht="15.75">
      <c r="A20" s="291"/>
      <c r="B20" s="281"/>
      <c r="C20" s="294"/>
      <c r="D20" s="364"/>
      <c r="E20" s="282">
        <v>0</v>
      </c>
      <c r="F20" s="283">
        <f>E20*0.1</f>
        <v>0</v>
      </c>
      <c r="G20" s="211">
        <f t="shared" si="1"/>
        <v>0</v>
      </c>
      <c r="H20" s="359"/>
    </row>
    <row r="21" spans="1:8" ht="15.75">
      <c r="A21" s="288"/>
      <c r="C21" s="354" t="s">
        <v>273</v>
      </c>
      <c r="D21" s="361"/>
      <c r="E21" s="355">
        <v>0</v>
      </c>
      <c r="F21" s="356">
        <f>E21*0.2</f>
        <v>0</v>
      </c>
      <c r="G21" s="357">
        <f t="shared" si="1"/>
        <v>0</v>
      </c>
      <c r="H21" s="358"/>
    </row>
    <row r="22" spans="1:7" ht="15.75">
      <c r="A22" s="289"/>
      <c r="C22" s="296"/>
      <c r="D22" s="362"/>
      <c r="E22" s="224">
        <v>0</v>
      </c>
      <c r="F22" s="211">
        <f>E22*0.1</f>
        <v>0</v>
      </c>
      <c r="G22" s="211">
        <f t="shared" si="1"/>
        <v>0</v>
      </c>
    </row>
    <row r="23" spans="1:7" ht="15.75">
      <c r="A23" s="290"/>
      <c r="C23" s="296"/>
      <c r="E23" s="224">
        <v>0</v>
      </c>
      <c r="F23" s="211">
        <f>E23*0.1</f>
        <v>0</v>
      </c>
      <c r="G23" s="211">
        <f t="shared" si="1"/>
        <v>0</v>
      </c>
    </row>
    <row r="24" spans="1:7" ht="15.75">
      <c r="A24" s="289"/>
      <c r="E24" s="224">
        <v>0</v>
      </c>
      <c r="F24" s="211">
        <f>E24*0.1</f>
        <v>0</v>
      </c>
      <c r="G24" s="211">
        <f t="shared" si="1"/>
        <v>0</v>
      </c>
    </row>
    <row r="25" spans="1:8" s="283" customFormat="1" ht="15.75">
      <c r="A25" s="291"/>
      <c r="B25" s="281"/>
      <c r="C25" s="294"/>
      <c r="D25" s="364"/>
      <c r="E25" s="282">
        <v>0</v>
      </c>
      <c r="F25" s="283">
        <f>E25*0.1</f>
        <v>0</v>
      </c>
      <c r="G25" s="211">
        <f t="shared" si="1"/>
        <v>0</v>
      </c>
      <c r="H25" s="359"/>
    </row>
    <row r="26" spans="1:8" ht="15.75">
      <c r="A26" s="288"/>
      <c r="C26" s="354" t="s">
        <v>273</v>
      </c>
      <c r="D26" s="361"/>
      <c r="E26" s="355">
        <v>0</v>
      </c>
      <c r="F26" s="356">
        <f>E26*0.2</f>
        <v>0</v>
      </c>
      <c r="G26" s="357">
        <f t="shared" si="1"/>
        <v>0</v>
      </c>
      <c r="H26" s="358"/>
    </row>
    <row r="27" spans="1:7" ht="15.75">
      <c r="A27" s="289"/>
      <c r="C27" s="296"/>
      <c r="D27" s="362"/>
      <c r="E27" s="224">
        <v>0</v>
      </c>
      <c r="F27" s="211">
        <f>E27*0.1</f>
        <v>0</v>
      </c>
      <c r="G27" s="211">
        <f t="shared" si="1"/>
        <v>0</v>
      </c>
    </row>
    <row r="28" spans="1:7" ht="15.75">
      <c r="A28" s="290"/>
      <c r="C28" s="296"/>
      <c r="E28" s="224">
        <v>0</v>
      </c>
      <c r="F28" s="211">
        <f>E28*0.1</f>
        <v>0</v>
      </c>
      <c r="G28" s="211">
        <f t="shared" si="1"/>
        <v>0</v>
      </c>
    </row>
    <row r="29" spans="1:7" ht="15.75">
      <c r="A29" s="289"/>
      <c r="E29" s="224">
        <v>0</v>
      </c>
      <c r="F29" s="211">
        <f>E29*0.1</f>
        <v>0</v>
      </c>
      <c r="G29" s="211">
        <f t="shared" si="1"/>
        <v>0</v>
      </c>
    </row>
    <row r="30" spans="1:8" s="283" customFormat="1" ht="15.75">
      <c r="A30" s="291"/>
      <c r="B30" s="281"/>
      <c r="C30" s="294"/>
      <c r="D30" s="364"/>
      <c r="E30" s="282">
        <v>0</v>
      </c>
      <c r="F30" s="283">
        <f>E30*0.1</f>
        <v>0</v>
      </c>
      <c r="G30" s="211">
        <f t="shared" si="1"/>
        <v>0</v>
      </c>
      <c r="H30" s="359"/>
    </row>
    <row r="31" spans="1:8" ht="15.75">
      <c r="A31" s="288"/>
      <c r="C31" s="354" t="s">
        <v>273</v>
      </c>
      <c r="D31" s="361"/>
      <c r="E31" s="355">
        <v>0</v>
      </c>
      <c r="F31" s="356">
        <f>E31*0.2</f>
        <v>0</v>
      </c>
      <c r="G31" s="357">
        <f t="shared" si="1"/>
        <v>0</v>
      </c>
      <c r="H31" s="358"/>
    </row>
    <row r="32" spans="1:7" ht="15.75">
      <c r="A32" s="289"/>
      <c r="C32" s="296"/>
      <c r="D32" s="362"/>
      <c r="E32" s="224">
        <v>0</v>
      </c>
      <c r="F32" s="211">
        <f>E32*0.1</f>
        <v>0</v>
      </c>
      <c r="G32" s="211">
        <f t="shared" si="1"/>
        <v>0</v>
      </c>
    </row>
    <row r="33" spans="1:7" ht="15.75">
      <c r="A33" s="290"/>
      <c r="C33" s="296"/>
      <c r="E33" s="224">
        <v>0</v>
      </c>
      <c r="F33" s="211">
        <f>E33*0.1</f>
        <v>0</v>
      </c>
      <c r="G33" s="211">
        <f t="shared" si="1"/>
        <v>0</v>
      </c>
    </row>
    <row r="34" spans="1:7" ht="15.75">
      <c r="A34" s="289"/>
      <c r="E34" s="224">
        <v>0</v>
      </c>
      <c r="F34" s="211">
        <f>E34*0.1</f>
        <v>0</v>
      </c>
      <c r="G34" s="211">
        <f t="shared" si="1"/>
        <v>0</v>
      </c>
    </row>
    <row r="35" spans="1:8" s="283" customFormat="1" ht="15.75">
      <c r="A35" s="291"/>
      <c r="B35" s="281"/>
      <c r="C35" s="294"/>
      <c r="D35" s="364"/>
      <c r="E35" s="282">
        <v>0</v>
      </c>
      <c r="F35" s="283">
        <f>E35*0.1</f>
        <v>0</v>
      </c>
      <c r="G35" s="211">
        <f t="shared" si="1"/>
        <v>0</v>
      </c>
      <c r="H35" s="359"/>
    </row>
    <row r="36" spans="1:8" ht="15.75">
      <c r="A36" s="288"/>
      <c r="C36" s="354" t="s">
        <v>273</v>
      </c>
      <c r="D36" s="361"/>
      <c r="E36" s="355">
        <v>0</v>
      </c>
      <c r="F36" s="356">
        <f>E36*0.2</f>
        <v>0</v>
      </c>
      <c r="G36" s="357">
        <f t="shared" si="1"/>
        <v>0</v>
      </c>
      <c r="H36" s="358"/>
    </row>
    <row r="37" spans="1:7" ht="15.75">
      <c r="A37" s="289"/>
      <c r="C37" s="296"/>
      <c r="D37" s="362"/>
      <c r="E37" s="224">
        <v>0</v>
      </c>
      <c r="F37" s="211">
        <f>E37*0.1</f>
        <v>0</v>
      </c>
      <c r="G37" s="211">
        <f t="shared" si="1"/>
        <v>0</v>
      </c>
    </row>
    <row r="38" spans="1:7" ht="15.75">
      <c r="A38" s="290"/>
      <c r="C38" s="296"/>
      <c r="E38" s="224">
        <v>0</v>
      </c>
      <c r="F38" s="211">
        <f>E38*0.1</f>
        <v>0</v>
      </c>
      <c r="G38" s="211">
        <f t="shared" si="1"/>
        <v>0</v>
      </c>
    </row>
    <row r="39" spans="1:7" ht="15.75">
      <c r="A39" s="289"/>
      <c r="E39" s="224">
        <v>0</v>
      </c>
      <c r="F39" s="211">
        <f>E39*0.1</f>
        <v>0</v>
      </c>
      <c r="G39" s="211">
        <f t="shared" si="1"/>
        <v>0</v>
      </c>
    </row>
    <row r="40" spans="1:8" s="283" customFormat="1" ht="15.75">
      <c r="A40" s="291"/>
      <c r="B40" s="281"/>
      <c r="C40" s="294"/>
      <c r="D40" s="364"/>
      <c r="E40" s="282">
        <v>0</v>
      </c>
      <c r="F40" s="283">
        <f>E40*0.1</f>
        <v>0</v>
      </c>
      <c r="G40" s="211">
        <f t="shared" si="1"/>
        <v>0</v>
      </c>
      <c r="H40" s="359"/>
    </row>
    <row r="41" spans="1:8" ht="15.75">
      <c r="A41" s="288"/>
      <c r="C41" s="354" t="s">
        <v>273</v>
      </c>
      <c r="D41" s="361"/>
      <c r="E41" s="355">
        <v>0</v>
      </c>
      <c r="F41" s="356">
        <f>E41*0.2</f>
        <v>0</v>
      </c>
      <c r="G41" s="357">
        <f t="shared" si="1"/>
        <v>0</v>
      </c>
      <c r="H41" s="358"/>
    </row>
    <row r="42" spans="1:7" ht="15.75">
      <c r="A42" s="289"/>
      <c r="C42" s="296"/>
      <c r="D42" s="362"/>
      <c r="E42" s="224">
        <v>0</v>
      </c>
      <c r="F42" s="211">
        <f>E42*0.1</f>
        <v>0</v>
      </c>
      <c r="G42" s="211">
        <f t="shared" si="1"/>
        <v>0</v>
      </c>
    </row>
    <row r="43" spans="1:7" ht="15.75">
      <c r="A43" s="290"/>
      <c r="C43" s="296"/>
      <c r="E43" s="224">
        <v>0</v>
      </c>
      <c r="F43" s="211">
        <f>E43*0.1</f>
        <v>0</v>
      </c>
      <c r="G43" s="211">
        <f t="shared" si="1"/>
        <v>0</v>
      </c>
    </row>
    <row r="44" spans="1:7" ht="15.75">
      <c r="A44" s="289"/>
      <c r="E44" s="224">
        <v>0</v>
      </c>
      <c r="F44" s="211">
        <f>E44*0.1</f>
        <v>0</v>
      </c>
      <c r="G44" s="211">
        <f t="shared" si="1"/>
        <v>0</v>
      </c>
    </row>
    <row r="45" spans="1:8" s="283" customFormat="1" ht="15.75">
      <c r="A45" s="291"/>
      <c r="B45" s="281"/>
      <c r="C45" s="294"/>
      <c r="D45" s="364"/>
      <c r="E45" s="282">
        <v>0</v>
      </c>
      <c r="F45" s="283">
        <f>E45*0.1</f>
        <v>0</v>
      </c>
      <c r="G45" s="211">
        <f t="shared" si="1"/>
        <v>0</v>
      </c>
      <c r="H45" s="359"/>
    </row>
    <row r="46" spans="1:8" ht="15.75">
      <c r="A46" s="288"/>
      <c r="C46" s="354" t="s">
        <v>273</v>
      </c>
      <c r="D46" s="361"/>
      <c r="E46" s="355">
        <v>0</v>
      </c>
      <c r="F46" s="356">
        <f>E46*0.2</f>
        <v>0</v>
      </c>
      <c r="G46" s="357">
        <f t="shared" si="1"/>
        <v>0</v>
      </c>
      <c r="H46" s="358"/>
    </row>
    <row r="47" spans="1:7" ht="15.75">
      <c r="A47" s="289"/>
      <c r="C47" s="296"/>
      <c r="D47" s="362"/>
      <c r="E47" s="224">
        <v>0</v>
      </c>
      <c r="F47" s="211">
        <f>E47*0.1</f>
        <v>0</v>
      </c>
      <c r="G47" s="211">
        <f t="shared" si="1"/>
        <v>0</v>
      </c>
    </row>
    <row r="48" spans="1:7" ht="15.75">
      <c r="A48" s="290"/>
      <c r="C48" s="296"/>
      <c r="E48" s="224">
        <v>0</v>
      </c>
      <c r="F48" s="211">
        <f>E48*0.1</f>
        <v>0</v>
      </c>
      <c r="G48" s="211">
        <f t="shared" si="1"/>
        <v>0</v>
      </c>
    </row>
    <row r="49" spans="1:7" ht="15.75">
      <c r="A49" s="289"/>
      <c r="E49" s="224">
        <v>0</v>
      </c>
      <c r="F49" s="211">
        <f>E49*0.1</f>
        <v>0</v>
      </c>
      <c r="G49" s="211">
        <f t="shared" si="1"/>
        <v>0</v>
      </c>
    </row>
    <row r="50" spans="1:8" s="283" customFormat="1" ht="15.75">
      <c r="A50" s="291"/>
      <c r="B50" s="281"/>
      <c r="C50" s="294"/>
      <c r="D50" s="364"/>
      <c r="E50" s="282">
        <v>0</v>
      </c>
      <c r="F50" s="283">
        <f>E50*0.1</f>
        <v>0</v>
      </c>
      <c r="G50" s="211">
        <f t="shared" si="1"/>
        <v>0</v>
      </c>
      <c r="H50" s="359"/>
    </row>
    <row r="51" spans="1:8" ht="15.75">
      <c r="A51" s="288"/>
      <c r="C51" s="354" t="s">
        <v>273</v>
      </c>
      <c r="D51" s="361"/>
      <c r="E51" s="355">
        <v>0</v>
      </c>
      <c r="F51" s="356">
        <f>E51*0.2</f>
        <v>0</v>
      </c>
      <c r="G51" s="357">
        <f t="shared" si="1"/>
        <v>0</v>
      </c>
      <c r="H51" s="358"/>
    </row>
    <row r="52" spans="1:7" ht="15.75">
      <c r="A52" s="289"/>
      <c r="C52" s="296"/>
      <c r="D52" s="362"/>
      <c r="E52" s="224">
        <v>0</v>
      </c>
      <c r="F52" s="211">
        <f>E52*0.1</f>
        <v>0</v>
      </c>
      <c r="G52" s="211">
        <f t="shared" si="1"/>
        <v>0</v>
      </c>
    </row>
    <row r="53" spans="1:7" ht="15.75">
      <c r="A53" s="290"/>
      <c r="C53" s="296"/>
      <c r="E53" s="224">
        <v>0</v>
      </c>
      <c r="F53" s="211">
        <f>E53*0.1</f>
        <v>0</v>
      </c>
      <c r="G53" s="211">
        <f t="shared" si="1"/>
        <v>0</v>
      </c>
    </row>
    <row r="54" spans="1:7" ht="15.75">
      <c r="A54" s="289"/>
      <c r="E54" s="224">
        <v>0</v>
      </c>
      <c r="F54" s="211">
        <f>E54*0.1</f>
        <v>0</v>
      </c>
      <c r="G54" s="211">
        <f t="shared" si="1"/>
        <v>0</v>
      </c>
    </row>
    <row r="55" spans="1:8" s="283" customFormat="1" ht="15.75">
      <c r="A55" s="291"/>
      <c r="B55" s="281"/>
      <c r="C55" s="294"/>
      <c r="D55" s="364"/>
      <c r="E55" s="282">
        <v>0</v>
      </c>
      <c r="F55" s="283">
        <f>E55*0.1</f>
        <v>0</v>
      </c>
      <c r="G55" s="211">
        <f t="shared" si="1"/>
        <v>0</v>
      </c>
      <c r="H55" s="359"/>
    </row>
    <row r="56" spans="1:8" ht="15.75">
      <c r="A56" s="288"/>
      <c r="C56" s="354" t="s">
        <v>273</v>
      </c>
      <c r="D56" s="361"/>
      <c r="E56" s="355">
        <v>0</v>
      </c>
      <c r="F56" s="356">
        <f>E56*0.2</f>
        <v>0</v>
      </c>
      <c r="G56" s="357">
        <f t="shared" si="1"/>
        <v>0</v>
      </c>
      <c r="H56" s="358"/>
    </row>
    <row r="57" spans="1:7" ht="15.75">
      <c r="A57" s="289"/>
      <c r="C57" s="296"/>
      <c r="D57" s="362"/>
      <c r="E57" s="224">
        <v>0</v>
      </c>
      <c r="F57" s="211">
        <f>E57*0.1</f>
        <v>0</v>
      </c>
      <c r="G57" s="211">
        <f t="shared" si="1"/>
        <v>0</v>
      </c>
    </row>
    <row r="58" spans="1:7" ht="15.75">
      <c r="A58" s="290"/>
      <c r="C58" s="296"/>
      <c r="E58" s="224">
        <v>0</v>
      </c>
      <c r="F58" s="211">
        <f>E58*0.1</f>
        <v>0</v>
      </c>
      <c r="G58" s="211">
        <f t="shared" si="1"/>
        <v>0</v>
      </c>
    </row>
    <row r="59" spans="1:7" ht="15.75">
      <c r="A59" s="289"/>
      <c r="E59" s="224">
        <v>0</v>
      </c>
      <c r="F59" s="211">
        <f>E59*0.1</f>
        <v>0</v>
      </c>
      <c r="G59" s="211">
        <f t="shared" si="1"/>
        <v>0</v>
      </c>
    </row>
    <row r="60" spans="1:8" s="283" customFormat="1" ht="15.75">
      <c r="A60" s="291"/>
      <c r="B60" s="281"/>
      <c r="C60" s="294"/>
      <c r="D60" s="364"/>
      <c r="E60" s="282">
        <v>0</v>
      </c>
      <c r="F60" s="283">
        <f>E60*0.1</f>
        <v>0</v>
      </c>
      <c r="G60" s="211">
        <f t="shared" si="1"/>
        <v>0</v>
      </c>
      <c r="H60" s="359"/>
    </row>
    <row r="61" spans="1:8" ht="15.75">
      <c r="A61" s="288"/>
      <c r="C61" s="354" t="s">
        <v>273</v>
      </c>
      <c r="D61" s="361"/>
      <c r="E61" s="355">
        <v>0</v>
      </c>
      <c r="F61" s="356">
        <f>E61*0.2</f>
        <v>0</v>
      </c>
      <c r="G61" s="357">
        <f t="shared" si="1"/>
        <v>0</v>
      </c>
      <c r="H61" s="358"/>
    </row>
    <row r="62" spans="1:7" ht="15.75">
      <c r="A62" s="289"/>
      <c r="C62" s="296"/>
      <c r="D62" s="362"/>
      <c r="E62" s="224">
        <v>0</v>
      </c>
      <c r="F62" s="211">
        <f>E62*0.1</f>
        <v>0</v>
      </c>
      <c r="G62" s="211">
        <f t="shared" si="1"/>
        <v>0</v>
      </c>
    </row>
    <row r="63" spans="1:7" ht="15.75">
      <c r="A63" s="290"/>
      <c r="C63" s="296"/>
      <c r="E63" s="224">
        <v>0</v>
      </c>
      <c r="F63" s="211">
        <f>E63*0.1</f>
        <v>0</v>
      </c>
      <c r="G63" s="211">
        <f t="shared" si="1"/>
        <v>0</v>
      </c>
    </row>
    <row r="64" spans="1:7" ht="15.75">
      <c r="A64" s="289"/>
      <c r="E64" s="224">
        <v>0</v>
      </c>
      <c r="F64" s="211">
        <f>E64*0.1</f>
        <v>0</v>
      </c>
      <c r="G64" s="211">
        <f t="shared" si="1"/>
        <v>0</v>
      </c>
    </row>
    <row r="65" spans="1:8" s="283" customFormat="1" ht="15.75">
      <c r="A65" s="291"/>
      <c r="B65" s="281"/>
      <c r="C65" s="294"/>
      <c r="D65" s="364"/>
      <c r="E65" s="282">
        <v>0</v>
      </c>
      <c r="F65" s="283">
        <f>E65*0.1</f>
        <v>0</v>
      </c>
      <c r="G65" s="211">
        <f t="shared" si="1"/>
        <v>0</v>
      </c>
      <c r="H65" s="359"/>
    </row>
    <row r="66" spans="1:8" ht="15.75">
      <c r="A66" s="288"/>
      <c r="C66" s="354" t="s">
        <v>273</v>
      </c>
      <c r="D66" s="361"/>
      <c r="E66" s="355">
        <v>0</v>
      </c>
      <c r="F66" s="356">
        <f>E66*0.2</f>
        <v>0</v>
      </c>
      <c r="G66" s="357">
        <f t="shared" si="1"/>
        <v>0</v>
      </c>
      <c r="H66" s="358"/>
    </row>
    <row r="67" spans="1:7" ht="15.75">
      <c r="A67" s="289"/>
      <c r="C67" s="296"/>
      <c r="D67" s="362"/>
      <c r="E67" s="224">
        <v>0</v>
      </c>
      <c r="F67" s="211">
        <f>E67*0.1</f>
        <v>0</v>
      </c>
      <c r="G67" s="211">
        <f t="shared" si="1"/>
        <v>0</v>
      </c>
    </row>
    <row r="68" spans="1:7" ht="15.75">
      <c r="A68" s="290"/>
      <c r="C68" s="296"/>
      <c r="E68" s="224">
        <v>0</v>
      </c>
      <c r="F68" s="211">
        <f>E68*0.1</f>
        <v>0</v>
      </c>
      <c r="G68" s="211">
        <f t="shared" si="1"/>
        <v>0</v>
      </c>
    </row>
    <row r="69" spans="1:7" ht="15.75">
      <c r="A69" s="289"/>
      <c r="E69" s="224">
        <v>0</v>
      </c>
      <c r="F69" s="211">
        <f>E69*0.1</f>
        <v>0</v>
      </c>
      <c r="G69" s="211">
        <f t="shared" si="1"/>
        <v>0</v>
      </c>
    </row>
    <row r="70" spans="1:8" s="283" customFormat="1" ht="15.75">
      <c r="A70" s="291"/>
      <c r="B70" s="281"/>
      <c r="C70" s="294"/>
      <c r="D70" s="364"/>
      <c r="E70" s="282">
        <v>0</v>
      </c>
      <c r="F70" s="283">
        <f>E70*0.1</f>
        <v>0</v>
      </c>
      <c r="G70" s="211">
        <f t="shared" si="1"/>
        <v>0</v>
      </c>
      <c r="H70" s="359"/>
    </row>
    <row r="71" spans="1:8" ht="15.75">
      <c r="A71" s="288"/>
      <c r="C71" s="354" t="s">
        <v>273</v>
      </c>
      <c r="D71" s="361"/>
      <c r="E71" s="355">
        <v>0</v>
      </c>
      <c r="F71" s="356">
        <f>E71*0.2</f>
        <v>0</v>
      </c>
      <c r="G71" s="357">
        <f t="shared" si="1"/>
        <v>0</v>
      </c>
      <c r="H71" s="358"/>
    </row>
    <row r="72" spans="1:7" ht="15.75">
      <c r="A72" s="289"/>
      <c r="C72" s="296"/>
      <c r="D72" s="362"/>
      <c r="E72" s="224">
        <v>0</v>
      </c>
      <c r="F72" s="211">
        <f aca="true" t="shared" si="2" ref="F72:F77">E72*0.1</f>
        <v>0</v>
      </c>
      <c r="G72" s="211">
        <f t="shared" si="1"/>
        <v>0</v>
      </c>
    </row>
    <row r="73" spans="1:7" ht="15.75">
      <c r="A73" s="290"/>
      <c r="C73" s="296"/>
      <c r="E73" s="224">
        <v>0</v>
      </c>
      <c r="F73" s="211">
        <f t="shared" si="2"/>
        <v>0</v>
      </c>
      <c r="G73" s="211">
        <f t="shared" si="1"/>
        <v>0</v>
      </c>
    </row>
    <row r="74" spans="1:7" ht="15.75">
      <c r="A74" s="289"/>
      <c r="E74" s="224">
        <v>0</v>
      </c>
      <c r="F74" s="211">
        <f t="shared" si="2"/>
        <v>0</v>
      </c>
      <c r="G74" s="211">
        <f t="shared" si="1"/>
        <v>0</v>
      </c>
    </row>
    <row r="75" spans="1:8" s="283" customFormat="1" ht="15.75">
      <c r="A75" s="291"/>
      <c r="B75" s="281"/>
      <c r="C75" s="294"/>
      <c r="D75" s="364"/>
      <c r="E75" s="282">
        <v>0</v>
      </c>
      <c r="F75" s="283">
        <f t="shared" si="2"/>
        <v>0</v>
      </c>
      <c r="G75" s="211">
        <f t="shared" si="1"/>
        <v>0</v>
      </c>
      <c r="H75" s="359"/>
    </row>
    <row r="76" spans="6:7" ht="12.75" customHeight="1">
      <c r="F76" s="211">
        <f t="shared" si="2"/>
        <v>0</v>
      </c>
      <c r="G76" s="353">
        <f t="shared" si="1"/>
        <v>0</v>
      </c>
    </row>
    <row r="77" spans="6:7" ht="12.75" customHeight="1">
      <c r="F77" s="211">
        <f t="shared" si="2"/>
        <v>0</v>
      </c>
      <c r="G77" s="211">
        <f t="shared" si="1"/>
        <v>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5.7109375" style="0" customWidth="1"/>
    <col min="2" max="2" width="20.421875" style="0" customWidth="1"/>
    <col min="3" max="3" width="16.421875" style="0" customWidth="1"/>
    <col min="4" max="4" width="17.8515625" style="0" customWidth="1"/>
    <col min="5" max="6" width="17.140625" style="0" customWidth="1"/>
  </cols>
  <sheetData>
    <row r="1" spans="1:6" ht="47.25">
      <c r="A1" s="93" t="s">
        <v>132</v>
      </c>
      <c r="B1" s="94" t="s">
        <v>6</v>
      </c>
      <c r="C1" s="94" t="s">
        <v>61</v>
      </c>
      <c r="D1" s="94" t="s">
        <v>155</v>
      </c>
      <c r="E1" s="94" t="s">
        <v>199</v>
      </c>
      <c r="F1" s="77"/>
    </row>
    <row r="2" spans="1:6" ht="15">
      <c r="A2" s="95" t="s">
        <v>181</v>
      </c>
      <c r="B2" s="27"/>
      <c r="C2" s="96">
        <v>40</v>
      </c>
      <c r="D2" s="97"/>
      <c r="E2" s="27"/>
      <c r="F2" s="77"/>
    </row>
    <row r="3" spans="1:6" ht="15">
      <c r="A3" s="95" t="s">
        <v>58</v>
      </c>
      <c r="B3" s="96">
        <v>102.37</v>
      </c>
      <c r="C3" s="96"/>
      <c r="D3" s="98"/>
      <c r="E3" s="27"/>
      <c r="F3" s="77"/>
    </row>
    <row r="4" spans="1:6" ht="15">
      <c r="A4" s="95" t="s">
        <v>17</v>
      </c>
      <c r="B4" s="96">
        <v>339.61</v>
      </c>
      <c r="C4" s="96"/>
      <c r="D4" s="96"/>
      <c r="E4" s="27"/>
      <c r="F4" s="77"/>
    </row>
    <row r="5" spans="1:6" ht="15">
      <c r="A5" s="95" t="s">
        <v>208</v>
      </c>
      <c r="B5" s="96"/>
      <c r="C5" s="96"/>
      <c r="D5" s="96">
        <v>2877.2</v>
      </c>
      <c r="E5" s="27"/>
      <c r="F5" s="77"/>
    </row>
    <row r="6" spans="1:6" ht="15">
      <c r="A6" s="95" t="s">
        <v>148</v>
      </c>
      <c r="B6" s="96">
        <v>34.84</v>
      </c>
      <c r="C6" s="96"/>
      <c r="D6" s="96"/>
      <c r="E6" s="27"/>
      <c r="F6" s="77"/>
    </row>
    <row r="7" spans="1:6" ht="15">
      <c r="A7" s="95" t="s">
        <v>22</v>
      </c>
      <c r="B7" s="96"/>
      <c r="C7" s="96">
        <v>35</v>
      </c>
      <c r="D7" s="96"/>
      <c r="E7" s="27"/>
      <c r="F7" s="77"/>
    </row>
    <row r="8" spans="1:6" ht="15">
      <c r="A8" s="95" t="s">
        <v>149</v>
      </c>
      <c r="B8" s="96"/>
      <c r="C8" s="96"/>
      <c r="D8" s="96"/>
      <c r="E8" s="27"/>
      <c r="F8" s="77"/>
    </row>
    <row r="9" spans="1:6" ht="15">
      <c r="A9" s="95" t="s">
        <v>169</v>
      </c>
      <c r="B9" s="96"/>
      <c r="C9" s="96"/>
      <c r="D9" s="96"/>
      <c r="E9" s="27"/>
      <c r="F9" s="77"/>
    </row>
    <row r="10" spans="1:6" ht="15">
      <c r="A10" s="95" t="s">
        <v>90</v>
      </c>
      <c r="B10" s="96"/>
      <c r="C10" s="96"/>
      <c r="D10" s="96"/>
      <c r="E10" s="27"/>
      <c r="F10" s="77"/>
    </row>
    <row r="11" spans="1:6" ht="15">
      <c r="A11" s="95" t="s">
        <v>97</v>
      </c>
      <c r="B11" s="96">
        <v>4754.59</v>
      </c>
      <c r="C11" s="96"/>
      <c r="D11" s="96"/>
      <c r="E11" s="27"/>
      <c r="F11" s="77"/>
    </row>
    <row r="12" spans="1:6" ht="15">
      <c r="A12" s="95" t="s">
        <v>233</v>
      </c>
      <c r="B12" s="96">
        <v>67.92</v>
      </c>
      <c r="C12" s="96"/>
      <c r="D12" s="96"/>
      <c r="E12" s="27"/>
      <c r="F12" s="77"/>
    </row>
    <row r="13" spans="1:6" ht="15">
      <c r="A13" s="95" t="s">
        <v>119</v>
      </c>
      <c r="B13" s="96">
        <v>140.24</v>
      </c>
      <c r="C13" s="96"/>
      <c r="D13" s="96"/>
      <c r="E13" s="27"/>
      <c r="F13" s="77"/>
    </row>
    <row r="14" spans="1:6" ht="15">
      <c r="A14" s="95" t="s">
        <v>216</v>
      </c>
      <c r="B14" s="96">
        <v>70.98</v>
      </c>
      <c r="C14" s="96"/>
      <c r="D14" s="96"/>
      <c r="E14" s="27"/>
      <c r="F14" s="77"/>
    </row>
    <row r="15" spans="1:6" ht="15">
      <c r="A15" s="95" t="s">
        <v>204</v>
      </c>
      <c r="B15" s="96">
        <v>3465.29</v>
      </c>
      <c r="C15" s="96"/>
      <c r="D15" s="96"/>
      <c r="E15" s="27"/>
      <c r="F15" s="77"/>
    </row>
    <row r="16" spans="1:6" ht="15">
      <c r="A16" s="95" t="s">
        <v>202</v>
      </c>
      <c r="B16" s="96">
        <v>5225.9</v>
      </c>
      <c r="C16" s="96"/>
      <c r="D16" s="96"/>
      <c r="E16" s="27"/>
      <c r="F16" s="77"/>
    </row>
    <row r="17" spans="1:6" ht="15">
      <c r="A17" s="95" t="s">
        <v>57</v>
      </c>
      <c r="B17" s="96">
        <v>691.77</v>
      </c>
      <c r="C17" s="96"/>
      <c r="D17" s="96"/>
      <c r="E17" s="27"/>
      <c r="F17" s="77"/>
    </row>
    <row r="18" spans="1:6" ht="15">
      <c r="A18" s="95" t="s">
        <v>150</v>
      </c>
      <c r="B18" s="96"/>
      <c r="C18" s="96"/>
      <c r="D18" s="96"/>
      <c r="E18" s="27"/>
      <c r="F18" s="77"/>
    </row>
    <row r="19" spans="1:6" ht="15">
      <c r="A19" s="95" t="s">
        <v>209</v>
      </c>
      <c r="B19" s="96"/>
      <c r="C19" s="96">
        <v>20</v>
      </c>
      <c r="D19" s="96"/>
      <c r="E19" s="27"/>
      <c r="F19" s="77"/>
    </row>
    <row r="20" spans="1:6" ht="15">
      <c r="A20" s="95" t="s">
        <v>178</v>
      </c>
      <c r="B20" s="96"/>
      <c r="C20" s="96"/>
      <c r="D20" s="96"/>
      <c r="E20" s="27"/>
      <c r="F20" s="77"/>
    </row>
    <row r="21" spans="1:6" ht="15">
      <c r="A21" s="95" t="s">
        <v>177</v>
      </c>
      <c r="B21" s="96"/>
      <c r="C21" s="96"/>
      <c r="D21" s="96"/>
      <c r="E21" s="27"/>
      <c r="F21" s="77"/>
    </row>
    <row r="22" spans="1:6" ht="15">
      <c r="A22" s="95" t="s">
        <v>200</v>
      </c>
      <c r="B22" s="96"/>
      <c r="C22" s="96"/>
      <c r="D22" s="96"/>
      <c r="E22" s="27"/>
      <c r="F22" s="77"/>
    </row>
    <row r="23" spans="1:6" ht="15">
      <c r="A23" s="17"/>
      <c r="B23" s="96"/>
      <c r="C23" s="96"/>
      <c r="D23" s="96"/>
      <c r="E23" s="27"/>
      <c r="F23" s="77"/>
    </row>
    <row r="24" spans="1:6" ht="15">
      <c r="A24" s="17"/>
      <c r="B24" s="96"/>
      <c r="C24" s="96"/>
      <c r="D24" s="96"/>
      <c r="E24" s="27"/>
      <c r="F24" s="77"/>
    </row>
    <row r="25" spans="1:6" ht="15">
      <c r="A25" s="17"/>
      <c r="B25" s="96"/>
      <c r="C25" s="96"/>
      <c r="D25" s="96"/>
      <c r="E25" s="27"/>
      <c r="F25" s="77"/>
    </row>
    <row r="26" spans="1:6" ht="15">
      <c r="A26" s="17"/>
      <c r="B26" s="96"/>
      <c r="C26" s="96"/>
      <c r="D26" s="96"/>
      <c r="E26" s="27"/>
      <c r="F26" s="77"/>
    </row>
    <row r="27" spans="1:6" ht="15">
      <c r="A27" s="17"/>
      <c r="B27" s="96"/>
      <c r="C27" s="96"/>
      <c r="D27" s="96"/>
      <c r="E27" s="27"/>
      <c r="F27" s="77"/>
    </row>
    <row r="28" spans="1:6" ht="15">
      <c r="A28" s="17"/>
      <c r="B28" s="96"/>
      <c r="C28" s="96"/>
      <c r="D28" s="96"/>
      <c r="E28" s="27"/>
      <c r="F28" s="77"/>
    </row>
    <row r="29" spans="1:6" ht="15">
      <c r="A29" s="17"/>
      <c r="B29" s="96"/>
      <c r="C29" s="96"/>
      <c r="D29" s="96"/>
      <c r="E29" s="27"/>
      <c r="F29" s="77"/>
    </row>
    <row r="30" spans="1:6" ht="15">
      <c r="A30" s="17"/>
      <c r="B30" s="96"/>
      <c r="C30" s="96"/>
      <c r="D30" s="96"/>
      <c r="E30" s="27"/>
      <c r="F30" s="77"/>
    </row>
    <row r="31" spans="1:6" ht="15">
      <c r="A31" s="17"/>
      <c r="B31" s="96"/>
      <c r="C31" s="96"/>
      <c r="D31" s="96"/>
      <c r="E31" s="27"/>
      <c r="F31" s="77"/>
    </row>
    <row r="32" spans="1:6" ht="15">
      <c r="A32" s="99"/>
      <c r="B32" s="100"/>
      <c r="C32" s="100"/>
      <c r="D32" s="100"/>
      <c r="E32" s="40"/>
      <c r="F32" s="77"/>
    </row>
    <row r="33" spans="1:6" ht="15">
      <c r="A33" s="101" t="s">
        <v>75</v>
      </c>
      <c r="B33" s="102">
        <f>SUM(B2:B32)</f>
        <v>14893.51</v>
      </c>
      <c r="C33" s="102">
        <f>SUM(C2:C32)</f>
        <v>95</v>
      </c>
      <c r="D33" s="102">
        <f>SUM(D2:D32)</f>
        <v>2877.2</v>
      </c>
      <c r="E33" s="102">
        <f>SUM(B33:D33)</f>
        <v>17865.71</v>
      </c>
      <c r="F33" s="77"/>
    </row>
    <row r="34" spans="1:5" ht="12.75">
      <c r="A34" s="92"/>
      <c r="B34" s="103"/>
      <c r="C34" s="103"/>
      <c r="D34" s="103"/>
      <c r="E34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7.140625" style="0" customWidth="1"/>
    <col min="2" max="2" width="29.8515625" style="0" customWidth="1"/>
    <col min="3" max="3" width="24.28125" style="0" customWidth="1"/>
    <col min="4" max="5" width="17.140625" style="0" customWidth="1"/>
    <col min="6" max="6" width="22.00390625" style="0" customWidth="1"/>
    <col min="7" max="7" width="24.28125" style="0" customWidth="1"/>
    <col min="8" max="8" width="22.57421875" style="0" customWidth="1"/>
    <col min="9" max="11" width="17.140625" style="0" customWidth="1"/>
  </cols>
  <sheetData>
    <row r="1" spans="1:11" ht="15.75">
      <c r="A1" s="70"/>
      <c r="B1" s="70"/>
      <c r="C1" s="70"/>
      <c r="D1" s="104"/>
      <c r="E1" s="70"/>
      <c r="F1" s="70"/>
      <c r="G1" s="70"/>
      <c r="H1" s="70"/>
      <c r="I1" s="104"/>
      <c r="J1" s="70"/>
      <c r="K1" s="105"/>
    </row>
    <row r="2" spans="1:11" ht="31.5">
      <c r="A2" s="70" t="s">
        <v>224</v>
      </c>
      <c r="B2" s="70" t="s">
        <v>180</v>
      </c>
      <c r="C2" s="70" t="s">
        <v>190</v>
      </c>
      <c r="D2" s="104" t="s">
        <v>193</v>
      </c>
      <c r="E2" s="70" t="s">
        <v>71</v>
      </c>
      <c r="F2" s="70" t="s">
        <v>60</v>
      </c>
      <c r="G2" s="70" t="s">
        <v>227</v>
      </c>
      <c r="H2" s="70" t="s">
        <v>176</v>
      </c>
      <c r="I2" s="106" t="s">
        <v>4</v>
      </c>
      <c r="J2" s="70" t="s">
        <v>25</v>
      </c>
      <c r="K2" s="105"/>
    </row>
    <row r="3" spans="1:11" ht="30">
      <c r="A3" s="72"/>
      <c r="B3" s="107" t="s">
        <v>55</v>
      </c>
      <c r="C3" s="5" t="s">
        <v>154</v>
      </c>
      <c r="D3" s="108">
        <v>40766</v>
      </c>
      <c r="E3" s="4" t="s">
        <v>46</v>
      </c>
      <c r="F3" s="75" t="s">
        <v>139</v>
      </c>
      <c r="G3" s="4" t="s">
        <v>81</v>
      </c>
      <c r="H3" s="76" t="s">
        <v>171</v>
      </c>
      <c r="I3" s="109">
        <v>40766</v>
      </c>
      <c r="J3" s="6" t="s">
        <v>162</v>
      </c>
      <c r="K3" s="77"/>
    </row>
    <row r="4" spans="1:11" ht="15">
      <c r="A4" s="9"/>
      <c r="B4" s="110" t="s">
        <v>189</v>
      </c>
      <c r="C4" s="111" t="s">
        <v>98</v>
      </c>
      <c r="D4" s="109">
        <v>40766</v>
      </c>
      <c r="E4" s="85"/>
      <c r="F4" s="11">
        <v>40</v>
      </c>
      <c r="G4" s="9" t="s">
        <v>81</v>
      </c>
      <c r="H4" s="32" t="s">
        <v>11</v>
      </c>
      <c r="I4" s="109">
        <v>41132</v>
      </c>
      <c r="J4" s="11" t="s">
        <v>206</v>
      </c>
      <c r="K4" s="77"/>
    </row>
    <row r="5" spans="1:11" ht="14.25">
      <c r="A5" s="81" t="s">
        <v>136</v>
      </c>
      <c r="B5" s="83"/>
      <c r="C5" s="10" t="s">
        <v>59</v>
      </c>
      <c r="D5" s="8"/>
      <c r="E5" s="85"/>
      <c r="F5" s="86"/>
      <c r="G5" s="85"/>
      <c r="H5" s="27"/>
      <c r="I5" s="112"/>
      <c r="J5" s="83"/>
      <c r="K5" s="77"/>
    </row>
    <row r="6" spans="1:11" ht="28.5">
      <c r="A6" s="9"/>
      <c r="B6" s="82" t="s">
        <v>151</v>
      </c>
      <c r="C6" s="27"/>
      <c r="D6" s="8" t="s">
        <v>16</v>
      </c>
      <c r="E6" s="85"/>
      <c r="F6" s="86"/>
      <c r="G6" s="85"/>
      <c r="H6" s="27"/>
      <c r="I6" s="112"/>
      <c r="J6" s="83"/>
      <c r="K6" s="77"/>
    </row>
    <row r="7" spans="1:11" ht="14.25">
      <c r="A7" s="87"/>
      <c r="B7" s="88"/>
      <c r="C7" s="88"/>
      <c r="D7" s="113"/>
      <c r="E7" s="88"/>
      <c r="F7" s="88"/>
      <c r="G7" s="89"/>
      <c r="H7" s="91"/>
      <c r="I7" s="114"/>
      <c r="J7" s="88"/>
      <c r="K7" s="77"/>
    </row>
    <row r="8" spans="1:10" ht="12.75">
      <c r="A8" s="92"/>
      <c r="B8" s="92"/>
      <c r="C8" s="92"/>
      <c r="D8" s="115"/>
      <c r="E8" s="92"/>
      <c r="F8" s="92"/>
      <c r="G8" s="92"/>
      <c r="H8" s="92"/>
      <c r="I8" s="115"/>
      <c r="J8" s="92"/>
    </row>
    <row r="13" spans="1:10" ht="12.75">
      <c r="A13" s="116"/>
      <c r="B13" s="116"/>
      <c r="C13" s="116"/>
      <c r="D13" s="117"/>
      <c r="E13" s="116"/>
      <c r="F13" s="116"/>
      <c r="G13" s="116"/>
      <c r="H13" s="116"/>
      <c r="I13" s="117"/>
      <c r="J13" s="116"/>
    </row>
    <row r="14" spans="1:11" ht="31.5">
      <c r="A14" s="70" t="s">
        <v>224</v>
      </c>
      <c r="B14" s="70" t="s">
        <v>180</v>
      </c>
      <c r="C14" s="70" t="s">
        <v>190</v>
      </c>
      <c r="D14" s="104" t="s">
        <v>193</v>
      </c>
      <c r="E14" s="70" t="s">
        <v>71</v>
      </c>
      <c r="F14" s="70" t="s">
        <v>60</v>
      </c>
      <c r="G14" s="70" t="s">
        <v>227</v>
      </c>
      <c r="H14" s="70" t="s">
        <v>176</v>
      </c>
      <c r="I14" s="104" t="s">
        <v>4</v>
      </c>
      <c r="J14" s="70" t="s">
        <v>25</v>
      </c>
      <c r="K14" s="77"/>
    </row>
    <row r="15" spans="1:11" ht="30">
      <c r="A15" s="72"/>
      <c r="B15" s="118" t="s">
        <v>0</v>
      </c>
      <c r="C15" s="119" t="s">
        <v>94</v>
      </c>
      <c r="D15" s="108">
        <v>40766</v>
      </c>
      <c r="E15" s="4" t="s">
        <v>46</v>
      </c>
      <c r="F15" s="75" t="s">
        <v>139</v>
      </c>
      <c r="G15" s="4" t="s">
        <v>47</v>
      </c>
      <c r="H15" s="76" t="s">
        <v>194</v>
      </c>
      <c r="I15" s="108">
        <v>41132</v>
      </c>
      <c r="J15" s="6" t="s">
        <v>18</v>
      </c>
      <c r="K15" s="77"/>
    </row>
    <row r="16" spans="1:11" ht="28.5">
      <c r="A16" s="17"/>
      <c r="B16" s="120" t="s">
        <v>112</v>
      </c>
      <c r="C16" s="111" t="str">
        <f>HYPERLINK("mailto:vikcheroky@gmail.com","vikcheroky@gmail.com")</f>
        <v>vikcheroky@gmail.com</v>
      </c>
      <c r="D16" s="109">
        <v>40766</v>
      </c>
      <c r="E16" s="85" t="s">
        <v>46</v>
      </c>
      <c r="F16" s="80" t="s">
        <v>110</v>
      </c>
      <c r="G16" s="9" t="s">
        <v>83</v>
      </c>
      <c r="H16" s="32" t="s">
        <v>217</v>
      </c>
      <c r="I16" s="109">
        <v>40858</v>
      </c>
      <c r="J16" s="11" t="s">
        <v>76</v>
      </c>
      <c r="K16" s="77"/>
    </row>
    <row r="17" spans="1:11" ht="15">
      <c r="A17" s="11" t="s">
        <v>68</v>
      </c>
      <c r="B17" s="83"/>
      <c r="C17" s="111" t="s">
        <v>41</v>
      </c>
      <c r="D17" s="109">
        <v>40770</v>
      </c>
      <c r="E17" s="121"/>
      <c r="F17" s="122"/>
      <c r="G17" s="9"/>
      <c r="H17" s="32"/>
      <c r="I17" s="109"/>
      <c r="J17" s="66"/>
      <c r="K17" s="77"/>
    </row>
    <row r="18" spans="1:11" ht="28.5">
      <c r="A18" s="17"/>
      <c r="B18" s="45" t="s">
        <v>14</v>
      </c>
      <c r="C18" s="121"/>
      <c r="D18" s="109"/>
      <c r="E18" s="121"/>
      <c r="F18" s="122"/>
      <c r="G18" s="85"/>
      <c r="H18" s="32"/>
      <c r="I18" s="109"/>
      <c r="J18" s="66"/>
      <c r="K18" s="77"/>
    </row>
    <row r="19" spans="1:11" ht="12.75">
      <c r="A19" s="99"/>
      <c r="B19" s="40"/>
      <c r="C19" s="40"/>
      <c r="D19" s="123"/>
      <c r="E19" s="40"/>
      <c r="F19" s="40"/>
      <c r="G19" s="40"/>
      <c r="H19" s="40"/>
      <c r="I19" s="123"/>
      <c r="J19" s="40"/>
      <c r="K19" s="77"/>
    </row>
    <row r="20" spans="1:10" ht="12.75">
      <c r="A20" s="92"/>
      <c r="B20" s="92"/>
      <c r="C20" s="92"/>
      <c r="D20" s="115"/>
      <c r="E20" s="92"/>
      <c r="F20" s="92"/>
      <c r="G20" s="92"/>
      <c r="H20" s="92"/>
      <c r="I20" s="115"/>
      <c r="J20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22.140625" style="0" customWidth="1"/>
    <col min="2" max="2" width="30.8515625" style="0" customWidth="1"/>
    <col min="3" max="3" width="21.7109375" style="0" customWidth="1"/>
    <col min="4" max="5" width="17.140625" style="0" customWidth="1"/>
    <col min="6" max="7" width="22.421875" style="0" customWidth="1"/>
    <col min="8" max="8" width="21.7109375" style="0" customWidth="1"/>
    <col min="9" max="11" width="17.140625" style="0" customWidth="1"/>
  </cols>
  <sheetData>
    <row r="1" spans="1:11" ht="30">
      <c r="A1" s="124" t="s">
        <v>224</v>
      </c>
      <c r="B1" s="124" t="s">
        <v>180</v>
      </c>
      <c r="C1" s="124" t="s">
        <v>190</v>
      </c>
      <c r="D1" s="124" t="s">
        <v>193</v>
      </c>
      <c r="E1" s="124" t="s">
        <v>71</v>
      </c>
      <c r="F1" s="124" t="s">
        <v>60</v>
      </c>
      <c r="G1" s="124" t="s">
        <v>227</v>
      </c>
      <c r="H1" s="124" t="s">
        <v>176</v>
      </c>
      <c r="I1" s="124" t="s">
        <v>4</v>
      </c>
      <c r="J1" s="124" t="s">
        <v>25</v>
      </c>
      <c r="K1" s="77"/>
    </row>
    <row r="2" spans="1:11" ht="15">
      <c r="A2" s="21"/>
      <c r="B2" s="22" t="s">
        <v>138</v>
      </c>
      <c r="C2" s="3" t="s">
        <v>80</v>
      </c>
      <c r="D2" s="125">
        <v>40771</v>
      </c>
      <c r="E2" s="126" t="s">
        <v>26</v>
      </c>
      <c r="F2" s="24" t="s">
        <v>139</v>
      </c>
      <c r="G2" s="23" t="s">
        <v>13</v>
      </c>
      <c r="H2" s="127" t="s">
        <v>27</v>
      </c>
      <c r="I2" s="125">
        <v>41137</v>
      </c>
      <c r="J2" s="69"/>
      <c r="K2" s="77"/>
    </row>
    <row r="3" spans="1:11" ht="15">
      <c r="A3" s="16"/>
      <c r="B3" s="59"/>
      <c r="C3" s="14" t="s">
        <v>159</v>
      </c>
      <c r="D3" s="125">
        <v>40773</v>
      </c>
      <c r="E3" s="128" t="s">
        <v>56</v>
      </c>
      <c r="F3" s="129" t="s">
        <v>7</v>
      </c>
      <c r="G3" s="51"/>
      <c r="H3" s="130"/>
      <c r="I3" s="131"/>
      <c r="J3" s="13"/>
      <c r="K3" s="77"/>
    </row>
    <row r="4" spans="1:11" ht="14.25">
      <c r="A4" s="33" t="s">
        <v>136</v>
      </c>
      <c r="B4" s="19"/>
      <c r="C4" s="27"/>
      <c r="D4" s="23"/>
      <c r="E4" s="51"/>
      <c r="F4" s="132"/>
      <c r="G4" s="51"/>
      <c r="H4" s="27"/>
      <c r="I4" s="27"/>
      <c r="J4" s="13"/>
      <c r="K4" s="77"/>
    </row>
    <row r="5" spans="1:11" ht="14.25">
      <c r="A5" s="27"/>
      <c r="B5" s="48" t="s">
        <v>14</v>
      </c>
      <c r="C5" s="39"/>
      <c r="D5" s="16"/>
      <c r="E5" s="51"/>
      <c r="F5" s="132"/>
      <c r="G5" s="51"/>
      <c r="H5" s="27"/>
      <c r="I5" s="27"/>
      <c r="J5" s="13"/>
      <c r="K5" s="77"/>
    </row>
    <row r="6" spans="1:11" ht="14.25">
      <c r="A6" s="18"/>
      <c r="B6" s="19"/>
      <c r="C6" s="19"/>
      <c r="D6" s="18"/>
      <c r="E6" s="52"/>
      <c r="F6" s="133"/>
      <c r="G6" s="52"/>
      <c r="H6" s="28"/>
      <c r="I6" s="20"/>
      <c r="J6" s="19"/>
      <c r="K6" s="77"/>
    </row>
    <row r="7" spans="1:10" ht="12.75">
      <c r="A7" s="92"/>
      <c r="B7" s="92"/>
      <c r="C7" s="92"/>
      <c r="D7" s="92"/>
      <c r="E7" s="92"/>
      <c r="F7" s="92"/>
      <c r="G7" s="92"/>
      <c r="H7" s="92"/>
      <c r="I7" s="92"/>
      <c r="J7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" width="17.140625" style="0" customWidth="1"/>
    <col min="3" max="3" width="22.8515625" style="0" customWidth="1"/>
    <col min="4" max="11" width="17.140625" style="0" customWidth="1"/>
  </cols>
  <sheetData>
    <row r="1" spans="1:11" ht="60">
      <c r="A1" s="124" t="s">
        <v>224</v>
      </c>
      <c r="B1" s="124" t="s">
        <v>180</v>
      </c>
      <c r="C1" s="124" t="s">
        <v>190</v>
      </c>
      <c r="D1" s="124" t="s">
        <v>193</v>
      </c>
      <c r="E1" s="124" t="s">
        <v>71</v>
      </c>
      <c r="F1" s="124" t="s">
        <v>60</v>
      </c>
      <c r="G1" s="124" t="s">
        <v>227</v>
      </c>
      <c r="H1" s="124" t="s">
        <v>176</v>
      </c>
      <c r="I1" s="124" t="s">
        <v>4</v>
      </c>
      <c r="J1" s="124" t="s">
        <v>25</v>
      </c>
      <c r="K1" s="77"/>
    </row>
    <row r="2" spans="1:11" ht="15">
      <c r="A2" s="21"/>
      <c r="B2" s="41" t="s">
        <v>215</v>
      </c>
      <c r="C2" s="3" t="s">
        <v>166</v>
      </c>
      <c r="D2" s="125">
        <v>40772</v>
      </c>
      <c r="E2" s="134" t="s">
        <v>8</v>
      </c>
      <c r="F2" s="135" t="s">
        <v>139</v>
      </c>
      <c r="G2" s="136" t="s">
        <v>34</v>
      </c>
      <c r="H2" s="127" t="s">
        <v>213</v>
      </c>
      <c r="I2" s="137">
        <v>40956</v>
      </c>
      <c r="J2" s="69"/>
      <c r="K2" s="77"/>
    </row>
    <row r="3" spans="1:11" ht="15">
      <c r="A3" s="16"/>
      <c r="B3" s="68" t="s">
        <v>100</v>
      </c>
      <c r="C3" s="14" t="s">
        <v>130</v>
      </c>
      <c r="D3" s="138">
        <v>40772</v>
      </c>
      <c r="E3" s="128" t="s">
        <v>8</v>
      </c>
      <c r="F3" s="24" t="s">
        <v>207</v>
      </c>
      <c r="G3" s="136" t="s">
        <v>34</v>
      </c>
      <c r="H3" s="127" t="s">
        <v>165</v>
      </c>
      <c r="I3" s="137">
        <v>40956</v>
      </c>
      <c r="J3" s="13"/>
      <c r="K3" s="77"/>
    </row>
    <row r="4" spans="1:11" ht="14.25">
      <c r="A4" s="33" t="s">
        <v>136</v>
      </c>
      <c r="B4" s="13"/>
      <c r="C4" s="26" t="s">
        <v>173</v>
      </c>
      <c r="D4" s="31"/>
      <c r="E4" s="51"/>
      <c r="F4" s="132"/>
      <c r="G4" s="128"/>
      <c r="H4" s="67"/>
      <c r="I4" s="67"/>
      <c r="J4" s="13"/>
      <c r="K4" s="77"/>
    </row>
    <row r="5" spans="1:11" ht="14.25">
      <c r="A5" s="33"/>
      <c r="B5" s="13"/>
      <c r="C5" s="39"/>
      <c r="D5" s="16"/>
      <c r="E5" s="51"/>
      <c r="F5" s="132"/>
      <c r="G5" s="51"/>
      <c r="H5" s="27"/>
      <c r="I5" s="27"/>
      <c r="J5" s="13"/>
      <c r="K5" s="77"/>
    </row>
    <row r="6" spans="1:11" ht="14.25">
      <c r="A6" s="16"/>
      <c r="B6" s="13"/>
      <c r="C6" s="13"/>
      <c r="D6" s="16"/>
      <c r="E6" s="51"/>
      <c r="F6" s="132"/>
      <c r="G6" s="51"/>
      <c r="H6" s="27"/>
      <c r="I6" s="27"/>
      <c r="J6" s="13"/>
      <c r="K6" s="77"/>
    </row>
    <row r="7" spans="1:11" ht="14.25">
      <c r="A7" s="18"/>
      <c r="B7" s="19"/>
      <c r="C7" s="19"/>
      <c r="D7" s="18"/>
      <c r="E7" s="52"/>
      <c r="F7" s="133"/>
      <c r="G7" s="52"/>
      <c r="H7" s="40"/>
      <c r="I7" s="40"/>
      <c r="J7" s="19"/>
      <c r="K7" s="77"/>
    </row>
    <row r="8" spans="1:10" ht="12.75">
      <c r="A8" s="92"/>
      <c r="B8" s="92"/>
      <c r="C8" s="92"/>
      <c r="D8" s="92"/>
      <c r="E8" s="92"/>
      <c r="F8" s="92"/>
      <c r="G8" s="92"/>
      <c r="H8" s="92"/>
      <c r="I8" s="92"/>
      <c r="J8" s="9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6.57421875" style="0" customWidth="1"/>
    <col min="2" max="2" width="34.421875" style="0" customWidth="1"/>
    <col min="3" max="3" width="17.140625" style="0" customWidth="1"/>
    <col min="4" max="4" width="21.57421875" style="0" customWidth="1"/>
    <col min="5" max="9" width="17.140625" style="0" customWidth="1"/>
  </cols>
  <sheetData>
    <row r="1" spans="1:9" ht="31.5">
      <c r="A1" s="139" t="s">
        <v>78</v>
      </c>
      <c r="B1" s="140" t="s">
        <v>231</v>
      </c>
      <c r="C1" s="140" t="s">
        <v>193</v>
      </c>
      <c r="D1" s="140" t="s">
        <v>214</v>
      </c>
      <c r="E1" s="140" t="s">
        <v>12</v>
      </c>
      <c r="F1" s="140" t="s">
        <v>160</v>
      </c>
      <c r="G1" s="141" t="s">
        <v>84</v>
      </c>
      <c r="H1" s="142" t="s">
        <v>15</v>
      </c>
      <c r="I1" s="77"/>
    </row>
    <row r="2" spans="1:9" ht="15">
      <c r="A2" s="11">
        <v>1</v>
      </c>
      <c r="B2" s="118" t="s">
        <v>0</v>
      </c>
      <c r="C2" s="143">
        <v>40766</v>
      </c>
      <c r="D2" s="144">
        <v>102.37</v>
      </c>
      <c r="E2" s="145">
        <v>20</v>
      </c>
      <c r="F2" s="143"/>
      <c r="G2" s="146"/>
      <c r="H2" s="147"/>
      <c r="I2" s="77"/>
    </row>
    <row r="3" spans="1:9" ht="15">
      <c r="A3" s="27"/>
      <c r="B3" s="83"/>
      <c r="C3" s="143">
        <v>40770</v>
      </c>
      <c r="D3" s="144"/>
      <c r="E3" s="145">
        <v>84.9</v>
      </c>
      <c r="F3" s="143"/>
      <c r="G3" s="146"/>
      <c r="H3" s="147"/>
      <c r="I3" s="77"/>
    </row>
    <row r="4" spans="1:9" ht="15">
      <c r="A4" s="17"/>
      <c r="B4" s="83"/>
      <c r="C4" s="143">
        <v>40770</v>
      </c>
      <c r="D4" s="6"/>
      <c r="E4" s="148">
        <v>713.19</v>
      </c>
      <c r="F4" s="108"/>
      <c r="G4" s="149"/>
      <c r="H4" s="7"/>
      <c r="I4" s="77"/>
    </row>
    <row r="5" spans="1:9" ht="15">
      <c r="A5" s="99"/>
      <c r="B5" s="88"/>
      <c r="C5" s="143"/>
      <c r="D5" s="150"/>
      <c r="E5" s="151"/>
      <c r="F5" s="152"/>
      <c r="G5" s="153"/>
      <c r="H5" s="99"/>
      <c r="I5" s="77"/>
    </row>
    <row r="6" spans="1:9" ht="15">
      <c r="A6" s="154">
        <v>2</v>
      </c>
      <c r="B6" s="155" t="s">
        <v>141</v>
      </c>
      <c r="C6" s="108">
        <v>40768</v>
      </c>
      <c r="D6" s="6">
        <v>67.92</v>
      </c>
      <c r="E6" s="148">
        <v>20</v>
      </c>
      <c r="F6" s="108"/>
      <c r="G6" s="149"/>
      <c r="H6" s="7"/>
      <c r="I6" s="77"/>
    </row>
    <row r="7" spans="1:9" ht="15">
      <c r="A7" s="87"/>
      <c r="B7" s="88"/>
      <c r="C7" s="88"/>
      <c r="D7" s="88"/>
      <c r="E7" s="156"/>
      <c r="F7" s="88"/>
      <c r="G7" s="157"/>
      <c r="H7" s="99"/>
      <c r="I7" s="77"/>
    </row>
    <row r="8" spans="1:9" ht="15">
      <c r="A8" s="154">
        <v>3</v>
      </c>
      <c r="B8" s="158" t="s">
        <v>54</v>
      </c>
      <c r="C8" s="143">
        <v>40766</v>
      </c>
      <c r="D8" s="6"/>
      <c r="E8" s="148">
        <v>20</v>
      </c>
      <c r="F8" s="143"/>
      <c r="G8" s="146"/>
      <c r="H8" s="147"/>
      <c r="I8" s="77"/>
    </row>
    <row r="9" spans="1:9" ht="15">
      <c r="A9" s="87"/>
      <c r="B9" s="88"/>
      <c r="C9" s="159"/>
      <c r="D9" s="88"/>
      <c r="E9" s="156"/>
      <c r="F9" s="159"/>
      <c r="G9" s="160"/>
      <c r="H9" s="147"/>
      <c r="I9" s="77"/>
    </row>
    <row r="10" spans="1:9" ht="15">
      <c r="A10" s="154">
        <v>4</v>
      </c>
      <c r="B10" s="161" t="s">
        <v>30</v>
      </c>
      <c r="C10" s="143">
        <v>40764</v>
      </c>
      <c r="D10" s="6">
        <v>140.24</v>
      </c>
      <c r="E10" s="148">
        <v>20</v>
      </c>
      <c r="F10" s="143"/>
      <c r="G10" s="146"/>
      <c r="H10" s="147"/>
      <c r="I10" s="77"/>
    </row>
    <row r="11" spans="1:9" ht="15">
      <c r="A11" s="87"/>
      <c r="B11" s="88"/>
      <c r="C11" s="162" t="s">
        <v>16</v>
      </c>
      <c r="D11" s="150"/>
      <c r="E11" s="151"/>
      <c r="F11" s="162"/>
      <c r="G11" s="163"/>
      <c r="H11" s="147"/>
      <c r="I11" s="77"/>
    </row>
    <row r="12" spans="1:9" ht="15">
      <c r="A12" s="154">
        <v>5</v>
      </c>
      <c r="B12" s="164" t="s">
        <v>73</v>
      </c>
      <c r="C12" s="143">
        <v>40761</v>
      </c>
      <c r="D12" s="144">
        <v>123.51</v>
      </c>
      <c r="E12" s="145">
        <v>20</v>
      </c>
      <c r="F12" s="143"/>
      <c r="G12" s="146"/>
      <c r="H12" s="147"/>
      <c r="I12" s="77"/>
    </row>
    <row r="13" spans="1:9" ht="15">
      <c r="A13" s="10"/>
      <c r="B13" s="83"/>
      <c r="C13" s="143">
        <v>40764</v>
      </c>
      <c r="D13" s="144"/>
      <c r="E13" s="165">
        <v>14.2</v>
      </c>
      <c r="F13" s="166"/>
      <c r="G13" s="167"/>
      <c r="H13" s="147"/>
      <c r="I13" s="77"/>
    </row>
    <row r="14" spans="1:9" ht="15">
      <c r="A14" s="10"/>
      <c r="B14" s="83"/>
      <c r="C14" s="143">
        <v>40764</v>
      </c>
      <c r="D14" s="144"/>
      <c r="E14" s="165">
        <v>14.02</v>
      </c>
      <c r="F14" s="166"/>
      <c r="G14" s="167"/>
      <c r="H14" s="147"/>
      <c r="I14" s="77"/>
    </row>
    <row r="15" spans="1:9" ht="15">
      <c r="A15" s="10"/>
      <c r="B15" s="83"/>
      <c r="C15" s="108">
        <v>40768</v>
      </c>
      <c r="D15" s="144"/>
      <c r="E15" s="165">
        <v>6.79</v>
      </c>
      <c r="F15" s="166"/>
      <c r="G15" s="167"/>
      <c r="H15" s="147"/>
      <c r="I15" s="77"/>
    </row>
    <row r="16" spans="1:9" ht="15">
      <c r="A16" s="87"/>
      <c r="B16" s="88"/>
      <c r="C16" s="88"/>
      <c r="D16" s="144"/>
      <c r="E16" s="165"/>
      <c r="F16" s="159"/>
      <c r="G16" s="160"/>
      <c r="H16" s="147"/>
      <c r="I16" s="77"/>
    </row>
    <row r="17" spans="1:9" ht="15">
      <c r="A17" s="154">
        <v>6</v>
      </c>
      <c r="B17" s="168" t="s">
        <v>40</v>
      </c>
      <c r="C17" s="143">
        <v>40760</v>
      </c>
      <c r="D17" s="144">
        <v>70.98</v>
      </c>
      <c r="E17" s="145">
        <v>20</v>
      </c>
      <c r="F17" s="143"/>
      <c r="G17" s="146"/>
      <c r="H17" s="147"/>
      <c r="I17" s="77"/>
    </row>
    <row r="18" spans="1:9" ht="15">
      <c r="A18" s="10"/>
      <c r="B18" s="83"/>
      <c r="C18" s="143">
        <v>40764</v>
      </c>
      <c r="D18" s="162"/>
      <c r="E18" s="145">
        <v>28.05</v>
      </c>
      <c r="F18" s="162"/>
      <c r="G18" s="163"/>
      <c r="H18" s="147"/>
      <c r="I18" s="77"/>
    </row>
    <row r="19" spans="1:9" ht="15">
      <c r="A19" s="10"/>
      <c r="B19" s="83"/>
      <c r="C19" s="143">
        <v>40768</v>
      </c>
      <c r="D19" s="162"/>
      <c r="E19" s="145">
        <v>13.58</v>
      </c>
      <c r="F19" s="162"/>
      <c r="G19" s="163"/>
      <c r="H19" s="147"/>
      <c r="I19" s="77"/>
    </row>
    <row r="20" spans="1:9" ht="15">
      <c r="A20" s="87"/>
      <c r="B20" s="88"/>
      <c r="C20" s="143"/>
      <c r="D20" s="169"/>
      <c r="E20" s="145"/>
      <c r="F20" s="162"/>
      <c r="G20" s="163"/>
      <c r="H20" s="147"/>
      <c r="I20" s="77"/>
    </row>
    <row r="21" spans="1:9" ht="15">
      <c r="A21" s="154">
        <v>7</v>
      </c>
      <c r="B21" s="118" t="s">
        <v>175</v>
      </c>
      <c r="C21" s="143">
        <v>40769</v>
      </c>
      <c r="D21" s="144"/>
      <c r="E21" s="145">
        <v>20</v>
      </c>
      <c r="F21" s="143"/>
      <c r="G21" s="146"/>
      <c r="H21" s="147"/>
      <c r="I21" s="77"/>
    </row>
    <row r="22" spans="1:9" ht="15">
      <c r="A22" s="87"/>
      <c r="B22" s="88"/>
      <c r="C22" s="162"/>
      <c r="D22" s="169"/>
      <c r="E22" s="145"/>
      <c r="F22" s="162"/>
      <c r="G22" s="163"/>
      <c r="H22" s="147"/>
      <c r="I22" s="77"/>
    </row>
    <row r="23" spans="1:9" ht="15">
      <c r="A23" s="154">
        <v>8</v>
      </c>
      <c r="B23" s="161" t="s">
        <v>220</v>
      </c>
      <c r="C23" s="143">
        <v>40769</v>
      </c>
      <c r="D23" s="144">
        <v>339.61</v>
      </c>
      <c r="E23" s="145">
        <v>20</v>
      </c>
      <c r="F23" s="143"/>
      <c r="G23" s="146"/>
      <c r="H23" s="147"/>
      <c r="I23" s="77"/>
    </row>
    <row r="24" spans="1:9" ht="15">
      <c r="A24" s="10"/>
      <c r="B24" s="83"/>
      <c r="C24" s="143">
        <v>40770</v>
      </c>
      <c r="D24" s="162"/>
      <c r="E24" s="145">
        <v>950.92</v>
      </c>
      <c r="F24" s="162"/>
      <c r="G24" s="163"/>
      <c r="H24" s="147"/>
      <c r="I24" s="77"/>
    </row>
    <row r="25" spans="1:9" ht="14.25">
      <c r="A25" s="87"/>
      <c r="B25" s="88"/>
      <c r="C25" s="162"/>
      <c r="D25" s="169"/>
      <c r="E25" s="162"/>
      <c r="F25" s="162"/>
      <c r="G25" s="163"/>
      <c r="H25" s="147"/>
      <c r="I25" s="77"/>
    </row>
    <row r="26" spans="1:9" ht="15">
      <c r="A26" s="154">
        <v>9</v>
      </c>
      <c r="B26" s="170" t="s">
        <v>19</v>
      </c>
      <c r="C26" s="143">
        <v>40769</v>
      </c>
      <c r="D26" s="144">
        <v>4754.59</v>
      </c>
      <c r="E26" s="145">
        <v>20</v>
      </c>
      <c r="F26" s="4"/>
      <c r="G26" s="171"/>
      <c r="H26" s="7"/>
      <c r="I26" s="77"/>
    </row>
    <row r="27" spans="1:9" ht="14.25">
      <c r="A27" s="87"/>
      <c r="B27" s="88"/>
      <c r="C27" s="162"/>
      <c r="D27" s="169"/>
      <c r="E27" s="162"/>
      <c r="F27" s="87"/>
      <c r="G27" s="172"/>
      <c r="H27" s="99"/>
      <c r="I27" s="77"/>
    </row>
    <row r="28" spans="1:9" ht="15">
      <c r="A28" s="154">
        <v>10</v>
      </c>
      <c r="B28" s="173"/>
      <c r="C28" s="4"/>
      <c r="D28" s="4"/>
      <c r="E28" s="4"/>
      <c r="F28" s="4"/>
      <c r="G28" s="171"/>
      <c r="H28" s="7"/>
      <c r="I28" s="77"/>
    </row>
    <row r="29" spans="1:9" ht="14.25">
      <c r="A29" s="87"/>
      <c r="B29" s="88"/>
      <c r="C29" s="87"/>
      <c r="D29" s="89"/>
      <c r="E29" s="87"/>
      <c r="F29" s="87"/>
      <c r="G29" s="172"/>
      <c r="H29" s="99"/>
      <c r="I29" s="77"/>
    </row>
    <row r="30" spans="1:9" ht="15">
      <c r="A30" s="154">
        <v>11</v>
      </c>
      <c r="B30" s="170"/>
      <c r="C30" s="4"/>
      <c r="D30" s="4"/>
      <c r="E30" s="4"/>
      <c r="F30" s="4"/>
      <c r="G30" s="171"/>
      <c r="H30" s="7"/>
      <c r="I30" s="77"/>
    </row>
    <row r="31" spans="1:9" ht="14.25">
      <c r="A31" s="87"/>
      <c r="B31" s="88"/>
      <c r="C31" s="87"/>
      <c r="D31" s="89"/>
      <c r="E31" s="87"/>
      <c r="F31" s="87"/>
      <c r="G31" s="172"/>
      <c r="H31" s="99"/>
      <c r="I31" s="77"/>
    </row>
    <row r="32" spans="1:9" ht="15">
      <c r="A32" s="154">
        <v>12</v>
      </c>
      <c r="B32" s="155"/>
      <c r="C32" s="4"/>
      <c r="D32" s="4"/>
      <c r="E32" s="4"/>
      <c r="F32" s="4"/>
      <c r="G32" s="171"/>
      <c r="H32" s="7"/>
      <c r="I32" s="77"/>
    </row>
    <row r="33" spans="1:9" ht="14.25">
      <c r="A33" s="87"/>
      <c r="B33" s="88"/>
      <c r="C33" s="87"/>
      <c r="D33" s="89"/>
      <c r="E33" s="87"/>
      <c r="F33" s="87"/>
      <c r="G33" s="172"/>
      <c r="H33" s="99"/>
      <c r="I33" s="77"/>
    </row>
    <row r="34" spans="1:9" ht="15">
      <c r="A34" s="154">
        <v>13</v>
      </c>
      <c r="B34" s="158"/>
      <c r="C34" s="4"/>
      <c r="D34" s="4"/>
      <c r="E34" s="4"/>
      <c r="F34" s="4"/>
      <c r="G34" s="171"/>
      <c r="H34" s="7"/>
      <c r="I34" s="77"/>
    </row>
    <row r="35" spans="1:9" ht="14.25">
      <c r="A35" s="87"/>
      <c r="B35" s="88"/>
      <c r="C35" s="87"/>
      <c r="D35" s="89"/>
      <c r="E35" s="87"/>
      <c r="F35" s="87"/>
      <c r="G35" s="172"/>
      <c r="H35" s="99"/>
      <c r="I35" s="77"/>
    </row>
    <row r="36" spans="1:9" ht="15">
      <c r="A36" s="154">
        <v>14</v>
      </c>
      <c r="B36" s="174"/>
      <c r="C36" s="4"/>
      <c r="D36" s="4"/>
      <c r="E36" s="4"/>
      <c r="F36" s="4"/>
      <c r="G36" s="171"/>
      <c r="H36" s="7"/>
      <c r="I36" s="77"/>
    </row>
    <row r="37" spans="1:9" ht="14.25">
      <c r="A37" s="87"/>
      <c r="B37" s="88"/>
      <c r="C37" s="87"/>
      <c r="D37" s="89"/>
      <c r="E37" s="87"/>
      <c r="F37" s="87"/>
      <c r="G37" s="172"/>
      <c r="H37" s="99"/>
      <c r="I37" s="77"/>
    </row>
    <row r="38" spans="1:9" ht="15">
      <c r="A38" s="154">
        <v>15</v>
      </c>
      <c r="B38" s="164"/>
      <c r="C38" s="4"/>
      <c r="D38" s="4"/>
      <c r="E38" s="4"/>
      <c r="F38" s="4"/>
      <c r="G38" s="171"/>
      <c r="H38" s="7"/>
      <c r="I38" s="77"/>
    </row>
    <row r="39" spans="1:9" ht="14.25">
      <c r="A39" s="9"/>
      <c r="B39" s="175"/>
      <c r="C39" s="9"/>
      <c r="D39" s="85"/>
      <c r="E39" s="9"/>
      <c r="F39" s="9"/>
      <c r="G39" s="176"/>
      <c r="H39" s="17"/>
      <c r="I39" s="77"/>
    </row>
    <row r="40" spans="1:9" ht="14.25">
      <c r="A40" s="9"/>
      <c r="B40" s="27"/>
      <c r="C40" s="9"/>
      <c r="D40" s="85"/>
      <c r="E40" s="9"/>
      <c r="F40" s="9"/>
      <c r="G40" s="176"/>
      <c r="H40" s="17"/>
      <c r="I40" s="77"/>
    </row>
    <row r="41" spans="1:9" ht="14.25">
      <c r="A41" s="81"/>
      <c r="B41" s="83"/>
      <c r="C41" s="9"/>
      <c r="D41" s="85"/>
      <c r="E41" s="9"/>
      <c r="F41" s="9"/>
      <c r="G41" s="176"/>
      <c r="H41" s="17"/>
      <c r="I41" s="77"/>
    </row>
    <row r="42" spans="1:9" ht="14.25">
      <c r="A42" s="9"/>
      <c r="B42" s="83"/>
      <c r="C42" s="9"/>
      <c r="D42" s="85"/>
      <c r="E42" s="9"/>
      <c r="F42" s="9"/>
      <c r="G42" s="176"/>
      <c r="H42" s="17"/>
      <c r="I42" s="77"/>
    </row>
    <row r="43" spans="1:9" ht="14.25">
      <c r="A43" s="9"/>
      <c r="B43" s="83"/>
      <c r="C43" s="9"/>
      <c r="D43" s="85"/>
      <c r="E43" s="9"/>
      <c r="F43" s="9"/>
      <c r="G43" s="176"/>
      <c r="H43" s="17"/>
      <c r="I43" s="77"/>
    </row>
    <row r="44" spans="1:9" ht="14.25">
      <c r="A44" s="87"/>
      <c r="B44" s="88"/>
      <c r="C44" s="87"/>
      <c r="D44" s="89"/>
      <c r="E44" s="87"/>
      <c r="F44" s="87"/>
      <c r="G44" s="172"/>
      <c r="H44" s="99"/>
      <c r="I44" s="77"/>
    </row>
    <row r="45" spans="1:9" ht="15">
      <c r="A45" s="154">
        <v>16</v>
      </c>
      <c r="B45" s="155"/>
      <c r="C45" s="4"/>
      <c r="D45" s="4"/>
      <c r="E45" s="4"/>
      <c r="F45" s="4"/>
      <c r="G45" s="171"/>
      <c r="H45" s="7"/>
      <c r="I45" s="77"/>
    </row>
    <row r="46" spans="1:9" ht="14.25">
      <c r="A46" s="9"/>
      <c r="B46" s="177"/>
      <c r="C46" s="9"/>
      <c r="D46" s="85"/>
      <c r="E46" s="9"/>
      <c r="F46" s="9"/>
      <c r="G46" s="176"/>
      <c r="H46" s="17"/>
      <c r="I46" s="77"/>
    </row>
    <row r="47" spans="1:9" ht="14.25">
      <c r="A47" s="9"/>
      <c r="B47" s="83"/>
      <c r="C47" s="9"/>
      <c r="D47" s="85"/>
      <c r="E47" s="9"/>
      <c r="F47" s="9"/>
      <c r="G47" s="176"/>
      <c r="H47" s="17"/>
      <c r="I47" s="77"/>
    </row>
    <row r="48" spans="1:9" ht="14.25">
      <c r="A48" s="81"/>
      <c r="B48" s="83"/>
      <c r="C48" s="9"/>
      <c r="D48" s="85"/>
      <c r="E48" s="9"/>
      <c r="F48" s="9"/>
      <c r="G48" s="176"/>
      <c r="H48" s="17"/>
      <c r="I48" s="77"/>
    </row>
    <row r="49" spans="1:9" ht="14.25">
      <c r="A49" s="9"/>
      <c r="B49" s="83"/>
      <c r="C49" s="9"/>
      <c r="D49" s="85"/>
      <c r="E49" s="9"/>
      <c r="F49" s="9"/>
      <c r="G49" s="176"/>
      <c r="H49" s="17"/>
      <c r="I49" s="77"/>
    </row>
    <row r="50" spans="1:9" ht="14.25">
      <c r="A50" s="9"/>
      <c r="B50" s="83"/>
      <c r="C50" s="9"/>
      <c r="D50" s="85"/>
      <c r="E50" s="9"/>
      <c r="F50" s="9"/>
      <c r="G50" s="176"/>
      <c r="H50" s="17"/>
      <c r="I50" s="77"/>
    </row>
    <row r="51" spans="1:9" ht="14.25">
      <c r="A51" s="87"/>
      <c r="B51" s="88"/>
      <c r="C51" s="87"/>
      <c r="D51" s="89"/>
      <c r="E51" s="87"/>
      <c r="F51" s="87"/>
      <c r="G51" s="172"/>
      <c r="H51" s="99"/>
      <c r="I51" s="77"/>
    </row>
    <row r="52" spans="1:9" ht="15">
      <c r="A52" s="154">
        <v>17</v>
      </c>
      <c r="B52" s="158"/>
      <c r="C52" s="4"/>
      <c r="D52" s="4"/>
      <c r="E52" s="4"/>
      <c r="F52" s="4"/>
      <c r="G52" s="171"/>
      <c r="H52" s="7"/>
      <c r="I52" s="77"/>
    </row>
    <row r="53" spans="1:9" ht="14.25">
      <c r="A53" s="9"/>
      <c r="B53" s="178"/>
      <c r="C53" s="9"/>
      <c r="D53" s="85"/>
      <c r="E53" s="9"/>
      <c r="F53" s="9"/>
      <c r="G53" s="176"/>
      <c r="H53" s="17"/>
      <c r="I53" s="77"/>
    </row>
    <row r="54" spans="1:9" ht="14.25">
      <c r="A54" s="9"/>
      <c r="B54" s="83"/>
      <c r="C54" s="9"/>
      <c r="D54" s="85"/>
      <c r="E54" s="9"/>
      <c r="F54" s="9"/>
      <c r="G54" s="176"/>
      <c r="H54" s="17"/>
      <c r="I54" s="77"/>
    </row>
    <row r="55" spans="1:9" ht="14.25">
      <c r="A55" s="81"/>
      <c r="B55" s="83"/>
      <c r="C55" s="9"/>
      <c r="D55" s="85"/>
      <c r="E55" s="9"/>
      <c r="F55" s="9"/>
      <c r="G55" s="176"/>
      <c r="H55" s="17"/>
      <c r="I55" s="77"/>
    </row>
    <row r="56" spans="1:9" ht="14.25">
      <c r="A56" s="9"/>
      <c r="B56" s="83"/>
      <c r="C56" s="9"/>
      <c r="D56" s="85"/>
      <c r="E56" s="9"/>
      <c r="F56" s="9"/>
      <c r="G56" s="176"/>
      <c r="H56" s="17"/>
      <c r="I56" s="77"/>
    </row>
    <row r="57" spans="1:9" ht="14.25">
      <c r="A57" s="9"/>
      <c r="B57" s="83"/>
      <c r="C57" s="9"/>
      <c r="D57" s="85"/>
      <c r="E57" s="9"/>
      <c r="F57" s="9"/>
      <c r="G57" s="176"/>
      <c r="H57" s="17"/>
      <c r="I57" s="77"/>
    </row>
    <row r="58" spans="1:9" ht="14.25">
      <c r="A58" s="87"/>
      <c r="B58" s="88"/>
      <c r="C58" s="87"/>
      <c r="D58" s="89"/>
      <c r="E58" s="87"/>
      <c r="F58" s="87"/>
      <c r="G58" s="172"/>
      <c r="H58" s="99"/>
      <c r="I58" s="77"/>
    </row>
    <row r="59" spans="1:9" ht="15">
      <c r="A59" s="154">
        <v>18</v>
      </c>
      <c r="B59" s="173"/>
      <c r="C59" s="4"/>
      <c r="D59" s="4"/>
      <c r="E59" s="4"/>
      <c r="F59" s="4"/>
      <c r="G59" s="171"/>
      <c r="H59" s="7"/>
      <c r="I59" s="77"/>
    </row>
    <row r="60" spans="1:9" ht="14.25">
      <c r="A60" s="9"/>
      <c r="B60" s="179"/>
      <c r="C60" s="9"/>
      <c r="D60" s="85"/>
      <c r="E60" s="9"/>
      <c r="F60" s="9"/>
      <c r="G60" s="176"/>
      <c r="H60" s="17"/>
      <c r="I60" s="77"/>
    </row>
    <row r="61" spans="1:9" ht="14.25">
      <c r="A61" s="9"/>
      <c r="B61" s="83"/>
      <c r="C61" s="9"/>
      <c r="D61" s="85"/>
      <c r="E61" s="9"/>
      <c r="F61" s="9"/>
      <c r="G61" s="176"/>
      <c r="H61" s="17"/>
      <c r="I61" s="77"/>
    </row>
    <row r="62" spans="1:9" ht="14.25">
      <c r="A62" s="81"/>
      <c r="B62" s="83"/>
      <c r="C62" s="9"/>
      <c r="D62" s="85"/>
      <c r="E62" s="9"/>
      <c r="F62" s="9"/>
      <c r="G62" s="176"/>
      <c r="H62" s="17"/>
      <c r="I62" s="77"/>
    </row>
    <row r="63" spans="1:9" ht="14.25">
      <c r="A63" s="9"/>
      <c r="B63" s="83"/>
      <c r="C63" s="9"/>
      <c r="D63" s="85"/>
      <c r="E63" s="9"/>
      <c r="F63" s="9"/>
      <c r="G63" s="176"/>
      <c r="H63" s="17"/>
      <c r="I63" s="77"/>
    </row>
    <row r="64" spans="1:9" ht="14.25">
      <c r="A64" s="9"/>
      <c r="B64" s="83"/>
      <c r="C64" s="9"/>
      <c r="D64" s="85"/>
      <c r="E64" s="9"/>
      <c r="F64" s="9"/>
      <c r="G64" s="176"/>
      <c r="H64" s="17"/>
      <c r="I64" s="77"/>
    </row>
    <row r="65" spans="1:9" ht="14.25">
      <c r="A65" s="87"/>
      <c r="B65" s="88"/>
      <c r="C65" s="87"/>
      <c r="D65" s="89"/>
      <c r="E65" s="87"/>
      <c r="F65" s="87"/>
      <c r="G65" s="172"/>
      <c r="H65" s="99"/>
      <c r="I65" s="77"/>
    </row>
    <row r="66" spans="1:9" ht="15">
      <c r="A66" s="154">
        <v>19</v>
      </c>
      <c r="B66" s="170"/>
      <c r="C66" s="4"/>
      <c r="D66" s="4"/>
      <c r="E66" s="4"/>
      <c r="F66" s="4"/>
      <c r="G66" s="171"/>
      <c r="H66" s="7"/>
      <c r="I66" s="77"/>
    </row>
    <row r="67" spans="1:9" ht="14.25">
      <c r="A67" s="9"/>
      <c r="B67" s="180"/>
      <c r="C67" s="9"/>
      <c r="D67" s="85"/>
      <c r="E67" s="9"/>
      <c r="F67" s="9"/>
      <c r="G67" s="176"/>
      <c r="H67" s="17"/>
      <c r="I67" s="77"/>
    </row>
    <row r="68" spans="1:9" ht="14.25">
      <c r="A68" s="9"/>
      <c r="B68" s="83"/>
      <c r="C68" s="9"/>
      <c r="D68" s="85"/>
      <c r="E68" s="9"/>
      <c r="F68" s="9"/>
      <c r="G68" s="176"/>
      <c r="H68" s="17"/>
      <c r="I68" s="77"/>
    </row>
    <row r="69" spans="1:9" ht="14.25">
      <c r="A69" s="81"/>
      <c r="B69" s="83"/>
      <c r="C69" s="9"/>
      <c r="D69" s="85"/>
      <c r="E69" s="9"/>
      <c r="F69" s="9"/>
      <c r="G69" s="176"/>
      <c r="H69" s="17"/>
      <c r="I69" s="77"/>
    </row>
    <row r="70" spans="1:9" ht="14.25">
      <c r="A70" s="9"/>
      <c r="B70" s="83"/>
      <c r="C70" s="9"/>
      <c r="D70" s="85"/>
      <c r="E70" s="9"/>
      <c r="F70" s="9"/>
      <c r="G70" s="176"/>
      <c r="H70" s="17"/>
      <c r="I70" s="77"/>
    </row>
    <row r="71" spans="1:9" ht="14.25">
      <c r="A71" s="9"/>
      <c r="B71" s="83"/>
      <c r="C71" s="9"/>
      <c r="D71" s="85"/>
      <c r="E71" s="9"/>
      <c r="F71" s="9"/>
      <c r="G71" s="176"/>
      <c r="H71" s="17"/>
      <c r="I71" s="77"/>
    </row>
    <row r="72" spans="1:9" ht="14.25">
      <c r="A72" s="87"/>
      <c r="B72" s="88"/>
      <c r="C72" s="87"/>
      <c r="D72" s="89"/>
      <c r="E72" s="87"/>
      <c r="F72" s="87"/>
      <c r="G72" s="172"/>
      <c r="H72" s="99"/>
      <c r="I72" s="77"/>
    </row>
    <row r="73" spans="1:9" ht="15">
      <c r="A73" s="154">
        <v>20</v>
      </c>
      <c r="B73" s="158"/>
      <c r="C73" s="4"/>
      <c r="D73" s="4"/>
      <c r="E73" s="4"/>
      <c r="F73" s="4"/>
      <c r="G73" s="171"/>
      <c r="H73" s="7"/>
      <c r="I73" s="77"/>
    </row>
    <row r="74" spans="1:9" ht="14.25">
      <c r="A74" s="9"/>
      <c r="B74" s="178"/>
      <c r="C74" s="9"/>
      <c r="D74" s="85"/>
      <c r="E74" s="9"/>
      <c r="F74" s="9"/>
      <c r="G74" s="176"/>
      <c r="H74" s="17"/>
      <c r="I74" s="77"/>
    </row>
    <row r="75" spans="1:9" ht="14.25">
      <c r="A75" s="9"/>
      <c r="B75" s="83"/>
      <c r="C75" s="9"/>
      <c r="D75" s="85"/>
      <c r="E75" s="9"/>
      <c r="F75" s="9"/>
      <c r="G75" s="176"/>
      <c r="H75" s="17"/>
      <c r="I75" s="77"/>
    </row>
    <row r="76" spans="1:9" ht="14.25">
      <c r="A76" s="81"/>
      <c r="B76" s="83"/>
      <c r="C76" s="9"/>
      <c r="D76" s="85"/>
      <c r="E76" s="9"/>
      <c r="F76" s="9"/>
      <c r="G76" s="176"/>
      <c r="H76" s="17"/>
      <c r="I76" s="77"/>
    </row>
    <row r="77" spans="1:9" ht="14.25">
      <c r="A77" s="9"/>
      <c r="B77" s="83"/>
      <c r="C77" s="9"/>
      <c r="D77" s="85"/>
      <c r="E77" s="9"/>
      <c r="F77" s="9"/>
      <c r="G77" s="176"/>
      <c r="H77" s="17"/>
      <c r="I77" s="77"/>
    </row>
    <row r="78" spans="1:9" ht="14.25">
      <c r="A78" s="9"/>
      <c r="B78" s="83"/>
      <c r="C78" s="9"/>
      <c r="D78" s="85"/>
      <c r="E78" s="9"/>
      <c r="F78" s="9"/>
      <c r="G78" s="176"/>
      <c r="H78" s="17"/>
      <c r="I78" s="77"/>
    </row>
    <row r="79" spans="1:9" ht="14.25">
      <c r="A79" s="87"/>
      <c r="B79" s="88"/>
      <c r="C79" s="87"/>
      <c r="D79" s="89"/>
      <c r="E79" s="87"/>
      <c r="F79" s="87"/>
      <c r="G79" s="172"/>
      <c r="H79" s="99"/>
      <c r="I79" s="77"/>
    </row>
    <row r="80" spans="1:9" ht="15">
      <c r="A80" s="154">
        <v>21</v>
      </c>
      <c r="B80" s="174"/>
      <c r="C80" s="4"/>
      <c r="D80" s="4"/>
      <c r="E80" s="4"/>
      <c r="F80" s="4"/>
      <c r="G80" s="171"/>
      <c r="H80" s="7"/>
      <c r="I80" s="77"/>
    </row>
    <row r="81" spans="1:9" ht="14.25">
      <c r="A81" s="9"/>
      <c r="B81" s="181"/>
      <c r="C81" s="9"/>
      <c r="D81" s="85"/>
      <c r="E81" s="9"/>
      <c r="F81" s="9"/>
      <c r="G81" s="176"/>
      <c r="H81" s="17"/>
      <c r="I81" s="77"/>
    </row>
    <row r="82" spans="1:9" ht="14.25">
      <c r="A82" s="9"/>
      <c r="B82" s="83"/>
      <c r="C82" s="9"/>
      <c r="D82" s="85"/>
      <c r="E82" s="9"/>
      <c r="F82" s="9"/>
      <c r="G82" s="176"/>
      <c r="H82" s="17"/>
      <c r="I82" s="77"/>
    </row>
    <row r="83" spans="1:9" ht="14.25">
      <c r="A83" s="81"/>
      <c r="B83" s="83"/>
      <c r="C83" s="9"/>
      <c r="D83" s="85"/>
      <c r="E83" s="9"/>
      <c r="F83" s="9"/>
      <c r="G83" s="176"/>
      <c r="H83" s="17"/>
      <c r="I83" s="77"/>
    </row>
    <row r="84" spans="1:9" ht="14.25">
      <c r="A84" s="9"/>
      <c r="B84" s="83"/>
      <c r="C84" s="9"/>
      <c r="D84" s="85"/>
      <c r="E84" s="9"/>
      <c r="F84" s="9"/>
      <c r="G84" s="176"/>
      <c r="H84" s="17"/>
      <c r="I84" s="77"/>
    </row>
    <row r="85" spans="1:9" ht="14.25">
      <c r="A85" s="9"/>
      <c r="B85" s="83"/>
      <c r="C85" s="9"/>
      <c r="D85" s="85"/>
      <c r="E85" s="9"/>
      <c r="F85" s="9"/>
      <c r="G85" s="176"/>
      <c r="H85" s="17"/>
      <c r="I85" s="77"/>
    </row>
    <row r="86" spans="1:9" ht="14.25">
      <c r="A86" s="87"/>
      <c r="B86" s="88"/>
      <c r="C86" s="87"/>
      <c r="D86" s="89"/>
      <c r="E86" s="87"/>
      <c r="F86" s="87"/>
      <c r="G86" s="172"/>
      <c r="H86" s="99"/>
      <c r="I86" s="77"/>
    </row>
    <row r="87" spans="1:9" ht="15">
      <c r="A87" s="154">
        <v>22</v>
      </c>
      <c r="B87" s="182"/>
      <c r="C87" s="4"/>
      <c r="D87" s="4"/>
      <c r="E87" s="4"/>
      <c r="F87" s="4"/>
      <c r="G87" s="171"/>
      <c r="H87" s="7"/>
      <c r="I87" s="77"/>
    </row>
    <row r="88" spans="1:9" ht="14.25">
      <c r="A88" s="9"/>
      <c r="B88" s="183"/>
      <c r="C88" s="9"/>
      <c r="D88" s="85"/>
      <c r="E88" s="9"/>
      <c r="F88" s="9"/>
      <c r="G88" s="176"/>
      <c r="H88" s="17"/>
      <c r="I88" s="77"/>
    </row>
    <row r="89" spans="1:9" ht="14.25">
      <c r="A89" s="9"/>
      <c r="B89" s="83"/>
      <c r="C89" s="9"/>
      <c r="D89" s="85"/>
      <c r="E89" s="9"/>
      <c r="F89" s="9"/>
      <c r="G89" s="176"/>
      <c r="H89" s="17"/>
      <c r="I89" s="77"/>
    </row>
    <row r="90" spans="1:9" ht="14.25">
      <c r="A90" s="81"/>
      <c r="B90" s="83"/>
      <c r="C90" s="9"/>
      <c r="D90" s="85"/>
      <c r="E90" s="9"/>
      <c r="F90" s="9"/>
      <c r="G90" s="176"/>
      <c r="H90" s="17"/>
      <c r="I90" s="77"/>
    </row>
    <row r="91" spans="1:9" ht="14.25">
      <c r="A91" s="9"/>
      <c r="B91" s="83"/>
      <c r="C91" s="9"/>
      <c r="D91" s="85"/>
      <c r="E91" s="9"/>
      <c r="F91" s="9"/>
      <c r="G91" s="176"/>
      <c r="H91" s="17"/>
      <c r="I91" s="77"/>
    </row>
    <row r="92" spans="1:9" ht="14.25">
      <c r="A92" s="9"/>
      <c r="B92" s="83"/>
      <c r="C92" s="9"/>
      <c r="D92" s="85"/>
      <c r="E92" s="9"/>
      <c r="F92" s="9"/>
      <c r="G92" s="176"/>
      <c r="H92" s="17"/>
      <c r="I92" s="77"/>
    </row>
    <row r="93" spans="1:9" ht="14.25">
      <c r="A93" s="87"/>
      <c r="B93" s="88"/>
      <c r="C93" s="87"/>
      <c r="D93" s="89"/>
      <c r="E93" s="87"/>
      <c r="F93" s="87"/>
      <c r="G93" s="172"/>
      <c r="H93" s="99"/>
      <c r="I93" s="77"/>
    </row>
    <row r="94" spans="1:9" ht="15">
      <c r="A94" s="154">
        <v>23</v>
      </c>
      <c r="B94" s="173"/>
      <c r="C94" s="4"/>
      <c r="D94" s="4"/>
      <c r="E94" s="4"/>
      <c r="F94" s="4"/>
      <c r="G94" s="171"/>
      <c r="H94" s="7"/>
      <c r="I94" s="77"/>
    </row>
    <row r="95" spans="1:9" ht="14.25">
      <c r="A95" s="9"/>
      <c r="B95" s="179"/>
      <c r="C95" s="9"/>
      <c r="D95" s="85"/>
      <c r="E95" s="9"/>
      <c r="F95" s="9"/>
      <c r="G95" s="176"/>
      <c r="H95" s="17"/>
      <c r="I95" s="77"/>
    </row>
    <row r="96" spans="1:9" ht="14.25">
      <c r="A96" s="9"/>
      <c r="B96" s="83"/>
      <c r="C96" s="9"/>
      <c r="D96" s="85"/>
      <c r="E96" s="9"/>
      <c r="F96" s="9"/>
      <c r="G96" s="176"/>
      <c r="H96" s="17"/>
      <c r="I96" s="77"/>
    </row>
    <row r="97" spans="1:9" ht="14.25">
      <c r="A97" s="81"/>
      <c r="B97" s="83"/>
      <c r="C97" s="9"/>
      <c r="D97" s="85"/>
      <c r="E97" s="9"/>
      <c r="F97" s="9"/>
      <c r="G97" s="176"/>
      <c r="H97" s="17"/>
      <c r="I97" s="77"/>
    </row>
    <row r="98" spans="1:9" ht="14.25">
      <c r="A98" s="9"/>
      <c r="B98" s="83"/>
      <c r="C98" s="9"/>
      <c r="D98" s="85"/>
      <c r="E98" s="9"/>
      <c r="F98" s="9"/>
      <c r="G98" s="176"/>
      <c r="H98" s="17"/>
      <c r="I98" s="77"/>
    </row>
    <row r="99" spans="1:9" ht="14.25">
      <c r="A99" s="9"/>
      <c r="B99" s="83"/>
      <c r="C99" s="9"/>
      <c r="D99" s="85"/>
      <c r="E99" s="9"/>
      <c r="F99" s="9"/>
      <c r="G99" s="176"/>
      <c r="H99" s="17"/>
      <c r="I99" s="77"/>
    </row>
    <row r="100" spans="1:9" ht="14.25">
      <c r="A100" s="87"/>
      <c r="B100" s="88"/>
      <c r="C100" s="87"/>
      <c r="D100" s="89"/>
      <c r="E100" s="87"/>
      <c r="F100" s="87"/>
      <c r="G100" s="172"/>
      <c r="H100" s="99"/>
      <c r="I100" s="77"/>
    </row>
    <row r="101" spans="1:9" ht="15.75">
      <c r="A101" s="154"/>
      <c r="B101" s="184" t="s">
        <v>140</v>
      </c>
      <c r="C101" s="4"/>
      <c r="D101" s="140">
        <f>SUM(D2:D100)</f>
        <v>5599.22</v>
      </c>
      <c r="E101" s="185">
        <f>SUM(E2:E100)</f>
        <v>2005.65</v>
      </c>
      <c r="F101" s="4"/>
      <c r="G101" s="171"/>
      <c r="H101" s="186">
        <f>SUM(((D101-E101)-G101))</f>
        <v>3593.57</v>
      </c>
      <c r="I101" s="77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9.7109375" style="0" customWidth="1"/>
    <col min="2" max="2" width="30.28125" style="0" customWidth="1"/>
    <col min="3" max="3" width="23.421875" style="0" customWidth="1"/>
    <col min="4" max="5" width="17.140625" style="0" customWidth="1"/>
    <col min="6" max="6" width="26.8515625" style="0" customWidth="1"/>
    <col min="7" max="7" width="21.57421875" style="0" customWidth="1"/>
    <col min="8" max="8" width="20.421875" style="0" customWidth="1"/>
    <col min="9" max="11" width="17.140625" style="0" customWidth="1"/>
  </cols>
  <sheetData>
    <row r="1" spans="1:11" ht="15">
      <c r="A1" s="187" t="s">
        <v>224</v>
      </c>
      <c r="B1" s="187" t="s">
        <v>180</v>
      </c>
      <c r="C1" s="187" t="s">
        <v>190</v>
      </c>
      <c r="D1" s="187" t="s">
        <v>193</v>
      </c>
      <c r="E1" s="187" t="s">
        <v>71</v>
      </c>
      <c r="F1" s="187" t="s">
        <v>60</v>
      </c>
      <c r="G1" s="187" t="s">
        <v>227</v>
      </c>
      <c r="H1" s="187" t="s">
        <v>176</v>
      </c>
      <c r="I1" s="187" t="s">
        <v>4</v>
      </c>
      <c r="J1" s="187" t="s">
        <v>25</v>
      </c>
      <c r="K1" s="77"/>
    </row>
    <row r="2" spans="1:11" ht="15">
      <c r="A2" s="21"/>
      <c r="B2" s="46" t="s">
        <v>19</v>
      </c>
      <c r="C2" s="3" t="s">
        <v>128</v>
      </c>
      <c r="D2" s="125">
        <v>40769</v>
      </c>
      <c r="E2" s="126" t="s">
        <v>153</v>
      </c>
      <c r="F2" s="135" t="s">
        <v>139</v>
      </c>
      <c r="G2" s="23" t="s">
        <v>81</v>
      </c>
      <c r="H2" s="127" t="s">
        <v>171</v>
      </c>
      <c r="I2" s="125">
        <v>41135</v>
      </c>
      <c r="J2" s="6" t="s">
        <v>114</v>
      </c>
      <c r="K2" s="77"/>
    </row>
    <row r="3" spans="1:11" ht="15">
      <c r="A3" s="16"/>
      <c r="B3" s="47" t="s">
        <v>127</v>
      </c>
      <c r="C3" s="13"/>
      <c r="D3" s="125">
        <v>40770</v>
      </c>
      <c r="E3" s="23" t="s">
        <v>153</v>
      </c>
      <c r="F3" s="188" t="s">
        <v>31</v>
      </c>
      <c r="G3" s="51" t="s">
        <v>129</v>
      </c>
      <c r="H3" s="127" t="s">
        <v>161</v>
      </c>
      <c r="I3" s="125">
        <v>40801</v>
      </c>
      <c r="J3" s="13"/>
      <c r="K3" s="77"/>
    </row>
    <row r="4" spans="1:11" ht="15">
      <c r="A4" s="16" t="s">
        <v>136</v>
      </c>
      <c r="B4" s="19"/>
      <c r="C4" s="14" t="s">
        <v>191</v>
      </c>
      <c r="D4" s="125">
        <v>40770</v>
      </c>
      <c r="E4" s="51"/>
      <c r="F4" s="135" t="s">
        <v>219</v>
      </c>
      <c r="G4" s="51"/>
      <c r="H4" s="67"/>
      <c r="I4" s="67"/>
      <c r="J4" s="13"/>
      <c r="K4" s="77"/>
    </row>
    <row r="5" spans="1:11" ht="28.5">
      <c r="A5" s="16"/>
      <c r="B5" s="48" t="s">
        <v>14</v>
      </c>
      <c r="C5" s="27"/>
      <c r="D5" s="125">
        <v>40771</v>
      </c>
      <c r="E5" s="51"/>
      <c r="F5" s="135" t="s">
        <v>24</v>
      </c>
      <c r="G5" s="51"/>
      <c r="H5" s="27"/>
      <c r="I5" s="27"/>
      <c r="J5" s="13"/>
      <c r="K5" s="77"/>
    </row>
    <row r="6" spans="1:11" ht="30">
      <c r="A6" s="16"/>
      <c r="B6" s="45"/>
      <c r="C6" s="27"/>
      <c r="D6" s="125">
        <v>40772</v>
      </c>
      <c r="E6" s="51"/>
      <c r="F6" s="189" t="s">
        <v>103</v>
      </c>
      <c r="G6" s="51"/>
      <c r="H6" s="27"/>
      <c r="I6" s="27"/>
      <c r="J6" s="13"/>
      <c r="K6" s="77"/>
    </row>
    <row r="7" spans="1:11" ht="15">
      <c r="A7" s="16"/>
      <c r="B7" s="45"/>
      <c r="C7" s="27"/>
      <c r="D7" s="126"/>
      <c r="E7" s="51"/>
      <c r="F7" s="75" t="s">
        <v>221</v>
      </c>
      <c r="G7" s="51"/>
      <c r="H7" s="27"/>
      <c r="I7" s="27"/>
      <c r="J7" s="13"/>
      <c r="K7" s="77"/>
    </row>
    <row r="8" spans="1:11" ht="14.25">
      <c r="A8" s="18"/>
      <c r="B8" s="19"/>
      <c r="C8" s="19"/>
      <c r="D8" s="126"/>
      <c r="E8" s="52"/>
      <c r="F8" s="133"/>
      <c r="G8" s="52"/>
      <c r="H8" s="28"/>
      <c r="I8" s="20"/>
      <c r="J8" s="19"/>
      <c r="K8" s="77"/>
    </row>
    <row r="9" spans="1:11" ht="15">
      <c r="A9" s="21"/>
      <c r="B9" s="50" t="s">
        <v>220</v>
      </c>
      <c r="C9" s="3" t="s">
        <v>52</v>
      </c>
      <c r="D9" s="125">
        <v>40769</v>
      </c>
      <c r="E9" s="126" t="s">
        <v>153</v>
      </c>
      <c r="F9" s="135" t="s">
        <v>139</v>
      </c>
      <c r="G9" s="36" t="s">
        <v>47</v>
      </c>
      <c r="H9" s="127" t="s">
        <v>194</v>
      </c>
      <c r="I9" s="125">
        <v>41135</v>
      </c>
      <c r="J9" s="6" t="s">
        <v>114</v>
      </c>
      <c r="K9" s="77"/>
    </row>
    <row r="10" spans="1:11" ht="15">
      <c r="A10" s="16"/>
      <c r="B10" s="37" t="s">
        <v>127</v>
      </c>
      <c r="C10" s="14" t="s">
        <v>137</v>
      </c>
      <c r="D10" s="125">
        <v>40770</v>
      </c>
      <c r="E10" s="23" t="s">
        <v>153</v>
      </c>
      <c r="F10" s="188" t="s">
        <v>20</v>
      </c>
      <c r="G10" s="51" t="s">
        <v>39</v>
      </c>
      <c r="H10" s="127" t="s">
        <v>131</v>
      </c>
      <c r="I10" s="125">
        <v>40801</v>
      </c>
      <c r="J10" s="13"/>
      <c r="K10" s="77"/>
    </row>
    <row r="11" spans="1:11" ht="15">
      <c r="A11" s="33" t="s">
        <v>225</v>
      </c>
      <c r="B11" s="19"/>
      <c r="C11" s="14" t="s">
        <v>205</v>
      </c>
      <c r="D11" s="125">
        <v>40771</v>
      </c>
      <c r="E11" s="51"/>
      <c r="F11" s="135" t="s">
        <v>5</v>
      </c>
      <c r="G11" s="51"/>
      <c r="H11" s="25"/>
      <c r="I11" s="125"/>
      <c r="J11" s="13"/>
      <c r="K11" s="77"/>
    </row>
    <row r="12" spans="1:11" ht="30">
      <c r="A12" s="16" t="s">
        <v>44</v>
      </c>
      <c r="B12" s="48" t="s">
        <v>14</v>
      </c>
      <c r="C12" s="13"/>
      <c r="D12" s="125">
        <v>40772</v>
      </c>
      <c r="E12" s="51"/>
      <c r="F12" s="189" t="s">
        <v>2</v>
      </c>
      <c r="G12" s="51"/>
      <c r="H12" s="27"/>
      <c r="I12" s="67"/>
      <c r="J12" s="13"/>
      <c r="K12" s="77"/>
    </row>
    <row r="13" spans="1:11" ht="15">
      <c r="A13" s="16"/>
      <c r="B13" s="13"/>
      <c r="C13" s="13"/>
      <c r="D13" s="23"/>
      <c r="E13" s="51"/>
      <c r="F13" s="75" t="s">
        <v>144</v>
      </c>
      <c r="G13" s="51"/>
      <c r="H13" s="190"/>
      <c r="I13" s="15"/>
      <c r="J13" s="13"/>
      <c r="K13" s="77"/>
    </row>
    <row r="14" spans="1:11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77"/>
    </row>
    <row r="15" spans="1:11" ht="14.25">
      <c r="A15" s="18"/>
      <c r="B15" s="19"/>
      <c r="C15" s="19"/>
      <c r="D15" s="18"/>
      <c r="E15" s="52"/>
      <c r="F15" s="133"/>
      <c r="G15" s="52"/>
      <c r="H15" s="28"/>
      <c r="I15" s="20"/>
      <c r="J15" s="19"/>
      <c r="K15" s="77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</sheetData>
  <sheetProtection/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2011-09-08T08:42:12Z</dcterms:created>
  <dcterms:modified xsi:type="dcterms:W3CDTF">2011-11-20T21:15:10Z</dcterms:modified>
  <cp:category/>
  <cp:version/>
  <cp:contentType/>
  <cp:contentStatus/>
</cp:coreProperties>
</file>